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66925"/>
  <xr:revisionPtr revIDLastSave="73" documentId="8_{70DB2089-5E6D-4D60-BEA4-1B94B29853BF}" xr6:coauthVersionLast="45" xr6:coauthVersionMax="45" xr10:uidLastSave="{2203812C-2BB9-4249-8561-5C2710871E27}"/>
  <bookViews>
    <workbookView xWindow="-120" yWindow="-120" windowWidth="29040" windowHeight="17640" xr2:uid="{8418EA7E-C3E4-4CC4-A436-79A476C4E2C3}"/>
  </bookViews>
  <sheets>
    <sheet name="Lønnsregulativ 2019" sheetId="1" r:id="rId1"/>
  </sheets>
  <definedNames>
    <definedName name="_xlnm._FilterDatabase" localSheetId="0" hidden="1">'Lønnsregulativ 2019'!$B$3:$I$75</definedName>
    <definedName name="_xlnm.Print_Area" localSheetId="0">'Lønnsregulativ 2019'!$B$3:$G$160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5" i="1" l="1"/>
  <c r="N75" i="1" s="1"/>
  <c r="K75" i="1"/>
  <c r="L75" i="1" s="1"/>
  <c r="M74" i="1"/>
  <c r="N74" i="1" s="1"/>
  <c r="K74" i="1"/>
  <c r="L74" i="1" s="1"/>
  <c r="M73" i="1"/>
  <c r="N73" i="1" s="1"/>
  <c r="K73" i="1"/>
  <c r="L73" i="1" s="1"/>
  <c r="M72" i="1"/>
  <c r="N72" i="1" s="1"/>
  <c r="K72" i="1"/>
  <c r="L72" i="1" s="1"/>
  <c r="M71" i="1"/>
  <c r="N71" i="1" s="1"/>
  <c r="K71" i="1"/>
  <c r="L71" i="1" s="1"/>
  <c r="M70" i="1"/>
  <c r="N70" i="1" s="1"/>
  <c r="K70" i="1"/>
  <c r="L70" i="1" s="1"/>
  <c r="M69" i="1"/>
  <c r="N69" i="1" s="1"/>
  <c r="K69" i="1"/>
  <c r="L69" i="1" s="1"/>
  <c r="M68" i="1"/>
  <c r="N68" i="1" s="1"/>
  <c r="K68" i="1"/>
  <c r="L68" i="1" s="1"/>
  <c r="M67" i="1"/>
  <c r="N67" i="1" s="1"/>
  <c r="K67" i="1"/>
  <c r="L67" i="1" s="1"/>
  <c r="M66" i="1"/>
  <c r="N66" i="1" s="1"/>
  <c r="K66" i="1"/>
  <c r="L66" i="1" s="1"/>
  <c r="M65" i="1"/>
  <c r="N65" i="1" s="1"/>
  <c r="K65" i="1"/>
  <c r="L65" i="1" s="1"/>
  <c r="M64" i="1"/>
  <c r="N64" i="1" s="1"/>
  <c r="K64" i="1"/>
  <c r="L64" i="1" s="1"/>
  <c r="M63" i="1"/>
  <c r="N63" i="1" s="1"/>
  <c r="K63" i="1"/>
  <c r="L63" i="1" s="1"/>
  <c r="M62" i="1"/>
  <c r="N62" i="1" s="1"/>
  <c r="K62" i="1"/>
  <c r="L62" i="1" s="1"/>
  <c r="M61" i="1"/>
  <c r="N61" i="1" s="1"/>
  <c r="K61" i="1"/>
  <c r="L61" i="1" s="1"/>
  <c r="M60" i="1"/>
  <c r="N60" i="1" s="1"/>
  <c r="K60" i="1"/>
  <c r="L60" i="1" s="1"/>
  <c r="M59" i="1"/>
  <c r="N59" i="1" s="1"/>
  <c r="K59" i="1"/>
  <c r="L59" i="1" s="1"/>
  <c r="M58" i="1"/>
  <c r="N58" i="1" s="1"/>
  <c r="K58" i="1"/>
  <c r="L58" i="1" s="1"/>
  <c r="M57" i="1"/>
  <c r="N57" i="1" s="1"/>
  <c r="K57" i="1"/>
  <c r="L57" i="1" s="1"/>
  <c r="M56" i="1"/>
  <c r="N56" i="1" s="1"/>
  <c r="K56" i="1"/>
  <c r="L56" i="1" s="1"/>
  <c r="M55" i="1"/>
  <c r="N55" i="1" s="1"/>
  <c r="K55" i="1"/>
  <c r="L55" i="1" s="1"/>
  <c r="M54" i="1"/>
  <c r="N54" i="1" s="1"/>
  <c r="K54" i="1"/>
  <c r="L54" i="1" s="1"/>
  <c r="M53" i="1"/>
  <c r="N53" i="1" s="1"/>
  <c r="K53" i="1"/>
  <c r="L53" i="1" s="1"/>
  <c r="M52" i="1"/>
  <c r="N52" i="1" s="1"/>
  <c r="K52" i="1"/>
  <c r="L52" i="1" s="1"/>
  <c r="M51" i="1"/>
  <c r="N51" i="1" s="1"/>
  <c r="K51" i="1"/>
  <c r="L51" i="1" s="1"/>
  <c r="M50" i="1"/>
  <c r="N50" i="1" s="1"/>
  <c r="K50" i="1"/>
  <c r="L50" i="1" s="1"/>
  <c r="M49" i="1"/>
  <c r="N49" i="1" s="1"/>
  <c r="K49" i="1"/>
  <c r="L49" i="1" s="1"/>
  <c r="M48" i="1"/>
  <c r="N48" i="1" s="1"/>
  <c r="K48" i="1"/>
  <c r="L48" i="1" s="1"/>
  <c r="M47" i="1"/>
  <c r="N47" i="1" s="1"/>
  <c r="K47" i="1"/>
  <c r="L47" i="1" s="1"/>
  <c r="M46" i="1"/>
  <c r="N46" i="1" s="1"/>
  <c r="K46" i="1"/>
  <c r="L46" i="1" s="1"/>
  <c r="M45" i="1"/>
  <c r="N45" i="1" s="1"/>
  <c r="K45" i="1"/>
  <c r="L45" i="1" s="1"/>
  <c r="M44" i="1"/>
  <c r="N44" i="1" s="1"/>
  <c r="K44" i="1"/>
  <c r="L44" i="1" s="1"/>
  <c r="M43" i="1"/>
  <c r="N43" i="1" s="1"/>
  <c r="K43" i="1"/>
  <c r="L43" i="1" s="1"/>
  <c r="M42" i="1"/>
  <c r="N42" i="1" s="1"/>
  <c r="K42" i="1"/>
  <c r="L42" i="1" s="1"/>
  <c r="M41" i="1"/>
  <c r="N41" i="1" s="1"/>
  <c r="K41" i="1"/>
  <c r="L41" i="1" s="1"/>
  <c r="M40" i="1"/>
  <c r="N40" i="1" s="1"/>
  <c r="K40" i="1"/>
  <c r="L40" i="1" s="1"/>
  <c r="M39" i="1"/>
  <c r="N39" i="1" s="1"/>
  <c r="K39" i="1"/>
  <c r="L39" i="1" s="1"/>
  <c r="M38" i="1"/>
  <c r="N38" i="1" s="1"/>
  <c r="K38" i="1"/>
  <c r="L38" i="1" s="1"/>
  <c r="M37" i="1"/>
  <c r="N37" i="1" s="1"/>
  <c r="K37" i="1"/>
  <c r="L37" i="1" s="1"/>
  <c r="M36" i="1"/>
  <c r="N36" i="1" s="1"/>
  <c r="K36" i="1"/>
  <c r="L36" i="1" s="1"/>
  <c r="M35" i="1"/>
  <c r="N35" i="1" s="1"/>
  <c r="K35" i="1"/>
  <c r="L35" i="1" s="1"/>
  <c r="M34" i="1"/>
  <c r="N34" i="1" s="1"/>
  <c r="K34" i="1"/>
  <c r="L34" i="1" s="1"/>
  <c r="M33" i="1"/>
  <c r="N33" i="1" s="1"/>
  <c r="K33" i="1"/>
  <c r="L33" i="1" s="1"/>
  <c r="M32" i="1"/>
  <c r="N32" i="1" s="1"/>
  <c r="K32" i="1"/>
  <c r="L32" i="1" s="1"/>
  <c r="M31" i="1"/>
  <c r="N31" i="1" s="1"/>
  <c r="K31" i="1"/>
  <c r="L31" i="1" s="1"/>
  <c r="M30" i="1"/>
  <c r="N30" i="1" s="1"/>
  <c r="K30" i="1"/>
  <c r="L30" i="1" s="1"/>
  <c r="M29" i="1"/>
  <c r="N29" i="1" s="1"/>
  <c r="K29" i="1"/>
  <c r="L29" i="1" s="1"/>
  <c r="M28" i="1"/>
  <c r="N28" i="1" s="1"/>
  <c r="K28" i="1"/>
  <c r="L28" i="1" s="1"/>
  <c r="M27" i="1"/>
  <c r="N27" i="1" s="1"/>
  <c r="K27" i="1"/>
  <c r="L27" i="1" s="1"/>
  <c r="M26" i="1"/>
  <c r="N26" i="1" s="1"/>
  <c r="K26" i="1"/>
  <c r="L26" i="1" s="1"/>
  <c r="M25" i="1"/>
  <c r="N25" i="1" s="1"/>
  <c r="K25" i="1"/>
  <c r="L25" i="1" s="1"/>
  <c r="M24" i="1"/>
  <c r="N24" i="1" s="1"/>
  <c r="K24" i="1"/>
  <c r="L24" i="1" s="1"/>
  <c r="M23" i="1"/>
  <c r="N23" i="1" s="1"/>
  <c r="K23" i="1"/>
  <c r="L23" i="1" s="1"/>
  <c r="M22" i="1"/>
  <c r="N22" i="1" s="1"/>
  <c r="K22" i="1"/>
  <c r="L22" i="1" s="1"/>
  <c r="M21" i="1"/>
  <c r="N21" i="1" s="1"/>
  <c r="K21" i="1"/>
  <c r="L21" i="1" s="1"/>
  <c r="M20" i="1"/>
  <c r="N20" i="1" s="1"/>
  <c r="K20" i="1"/>
  <c r="L20" i="1" s="1"/>
  <c r="M19" i="1"/>
  <c r="N19" i="1" s="1"/>
  <c r="K19" i="1"/>
  <c r="L19" i="1" s="1"/>
  <c r="M18" i="1"/>
  <c r="N18" i="1" s="1"/>
  <c r="K18" i="1"/>
  <c r="L18" i="1" s="1"/>
  <c r="M17" i="1"/>
  <c r="N17" i="1" s="1"/>
  <c r="K17" i="1"/>
  <c r="L17" i="1" s="1"/>
  <c r="M16" i="1"/>
  <c r="N16" i="1" s="1"/>
  <c r="K16" i="1"/>
  <c r="L16" i="1" s="1"/>
  <c r="M15" i="1"/>
  <c r="N15" i="1" s="1"/>
  <c r="K15" i="1"/>
  <c r="L15" i="1" s="1"/>
  <c r="M14" i="1"/>
  <c r="N14" i="1" s="1"/>
  <c r="K14" i="1"/>
  <c r="L14" i="1" s="1"/>
  <c r="M13" i="1"/>
  <c r="N13" i="1" s="1"/>
  <c r="K13" i="1"/>
  <c r="L13" i="1" s="1"/>
  <c r="M12" i="1"/>
  <c r="N12" i="1" s="1"/>
  <c r="K12" i="1"/>
  <c r="L12" i="1" s="1"/>
  <c r="M11" i="1"/>
  <c r="N11" i="1" s="1"/>
  <c r="K11" i="1"/>
  <c r="L11" i="1" s="1"/>
</calcChain>
</file>

<file path=xl/sharedStrings.xml><?xml version="1.0" encoding="utf-8"?>
<sst xmlns="http://schemas.openxmlformats.org/spreadsheetml/2006/main" count="49" uniqueCount="43">
  <si>
    <t>LØNNS-</t>
  </si>
  <si>
    <t>TRINN</t>
  </si>
  <si>
    <t>PR. ÅR</t>
  </si>
  <si>
    <t>PR. MND.</t>
  </si>
  <si>
    <t>PR. TIME</t>
  </si>
  <si>
    <t>Overtidsbetaling:</t>
  </si>
  <si>
    <t>Retten til overtidsbetaling er regulert i Sentralavtalen § 1 nr. 3 og 4, og §11.</t>
  </si>
  <si>
    <t>Overtidssatser utregnes etter 155 timer pr. måned.</t>
  </si>
  <si>
    <t xml:space="preserve">       KOMPENSASJONSSATSER FOR ORDINÆR ARBEIDSTID</t>
  </si>
  <si>
    <t>UTENFOR NORMALARBEIDSDAGEN</t>
  </si>
  <si>
    <t xml:space="preserve"> jfr. Sentraloverenskomsten (SA) § 5. </t>
  </si>
  <si>
    <t>Satsene er uttrykt i kroner pr. time og utbetales i tillegg til ordinær</t>
  </si>
  <si>
    <t>månedslønn, for de enkelte timer som kvalifiserer til kompensasjon.</t>
  </si>
  <si>
    <t xml:space="preserve">Hverdager </t>
  </si>
  <si>
    <t>Lørdager</t>
  </si>
  <si>
    <t>Helgedager</t>
  </si>
  <si>
    <t>0600-0800</t>
  </si>
  <si>
    <t>1800-2100</t>
  </si>
  <si>
    <t>2100-0600</t>
  </si>
  <si>
    <t>0000-0800</t>
  </si>
  <si>
    <t>jfr. SA § 5 nr. 7</t>
  </si>
  <si>
    <t>1600-1800</t>
  </si>
  <si>
    <t>1500-2400</t>
  </si>
  <si>
    <t>Søndager</t>
  </si>
  <si>
    <t>Lønns-</t>
  </si>
  <si>
    <t>0800-1500</t>
  </si>
  <si>
    <t>0000-2400</t>
  </si>
  <si>
    <t>Trinn</t>
  </si>
  <si>
    <t>1)</t>
  </si>
  <si>
    <t>2)</t>
  </si>
  <si>
    <t>LØNN (kroner)</t>
  </si>
  <si>
    <t xml:space="preserve"> GJELDENDE FRA 1. MAI 2019</t>
  </si>
  <si>
    <t xml:space="preserve">LØNNSREGULATIV </t>
  </si>
  <si>
    <t>(INKL. KOMPENSASJON FOR OVERGANG TIL 12 LIKE MÅNEDSLØNNINGER PR. 1/1-2019)</t>
  </si>
  <si>
    <t>(INKL. KOMPENSASJON FOR</t>
  </si>
  <si>
    <t>OVERGANG TIL 12 LIKE</t>
  </si>
  <si>
    <t>MÅNEDSLØNNINGER PR. 1/1-2019)</t>
  </si>
  <si>
    <t>(Vedlegg 1 til Sentralavtalen for finans)</t>
  </si>
  <si>
    <t>1) Månedslønn er lønn pr. år dividert med 12.</t>
  </si>
  <si>
    <t>2) Timelønnen er utregnet etter 160 timer pr. måned.</t>
  </si>
  <si>
    <t>OVERTIDSSATSER OG -TILLEGG</t>
  </si>
  <si>
    <t>SATS</t>
  </si>
  <si>
    <t>TILLEGG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</si>
</sst>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(* #,##0_);_(* \(#,##0\);_(* &quot;-&quot;??_);_(@_)"/>
    <numFmt numFmtId="166" formatCode="0.0\ 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8"/>
      <name val="Helv"/>
    </font>
    <font>
      <sz val="10"/>
      <name val="Times New Roman"/>
      <family val="1"/>
    </font>
    <font>
      <b/>
      <sz val="10"/>
      <color rgb="FFFF0000"/>
      <name val="Helv"/>
    </font>
    <font>
      <b/>
      <sz val="10"/>
      <name val="Helv"/>
    </font>
    <font>
      <b/>
      <sz val="14"/>
      <name val="Times New Roman"/>
      <family val="1"/>
    </font>
    <font>
      <b/>
      <sz val="12"/>
      <color rgb="FFFF0000"/>
      <name val="Times New Roman"/>
      <family val="1"/>
    </font>
    <font>
      <sz val="9"/>
      <name val="Times New Roman"/>
      <family val="1"/>
    </font>
    <font>
      <b/>
      <sz val="12"/>
      <color theme="4" tint="-0.249977111117893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Helv"/>
    </font>
    <font>
      <b/>
      <u/>
      <sz val="12"/>
      <name val="Calibri"/>
      <family val="2"/>
      <scheme val="minor"/>
    </font>
    <font>
      <sz val="10"/>
      <name val="Helv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59999389629810485"/>
        <bgColor theme="4" tint="0.59999389629810485"/>
      </patternFill>
    </fill>
    <fill>
      <patternFill patternType="solid">
        <fgColor theme="9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5" fillId="0" borderId="10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4" fontId="5" fillId="0" borderId="13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4" fontId="7" fillId="0" borderId="13" xfId="0" applyNumberFormat="1" applyFont="1" applyFill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/>
    <xf numFmtId="0" fontId="9" fillId="0" borderId="0" xfId="0" applyFont="1" applyBorder="1"/>
    <xf numFmtId="0" fontId="9" fillId="0" borderId="5" xfId="0" applyFont="1" applyBorder="1"/>
    <xf numFmtId="0" fontId="9" fillId="0" borderId="7" xfId="0" applyFont="1" applyBorder="1"/>
    <xf numFmtId="0" fontId="9" fillId="0" borderId="8" xfId="0" applyFont="1" applyBorder="1"/>
    <xf numFmtId="0" fontId="8" fillId="2" borderId="1" xfId="0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8" fillId="2" borderId="9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0" fontId="3" fillId="3" borderId="0" xfId="0" applyFont="1" applyFill="1" applyBorder="1"/>
    <xf numFmtId="0" fontId="3" fillId="3" borderId="5" xfId="0" applyFont="1" applyFill="1" applyBorder="1"/>
    <xf numFmtId="165" fontId="8" fillId="2" borderId="1" xfId="1" applyNumberFormat="1" applyFont="1" applyFill="1" applyBorder="1" applyAlignment="1">
      <alignment horizontal="right"/>
    </xf>
    <xf numFmtId="0" fontId="0" fillId="0" borderId="9" xfId="0" applyBorder="1"/>
    <xf numFmtId="9" fontId="5" fillId="0" borderId="2" xfId="0" applyNumberFormat="1" applyFont="1" applyBorder="1" applyAlignment="1">
      <alignment horizontal="left"/>
    </xf>
    <xf numFmtId="0" fontId="5" fillId="0" borderId="2" xfId="0" applyFont="1" applyBorder="1"/>
    <xf numFmtId="0" fontId="5" fillId="0" borderId="3" xfId="0" applyFont="1" applyBorder="1"/>
    <xf numFmtId="0" fontId="0" fillId="0" borderId="13" xfId="0" applyBorder="1"/>
    <xf numFmtId="9" fontId="5" fillId="0" borderId="7" xfId="0" applyNumberFormat="1" applyFont="1" applyBorder="1" applyAlignment="1">
      <alignment horizontal="left"/>
    </xf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0" fontId="10" fillId="3" borderId="2" xfId="0" applyFont="1" applyFill="1" applyBorder="1" applyAlignment="1">
      <alignment horizontal="center"/>
    </xf>
    <xf numFmtId="0" fontId="0" fillId="3" borderId="4" xfId="0" applyFill="1" applyBorder="1"/>
    <xf numFmtId="0" fontId="0" fillId="3" borderId="0" xfId="0" applyFill="1" applyBorder="1"/>
    <xf numFmtId="0" fontId="10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" fontId="3" fillId="0" borderId="17" xfId="0" applyNumberFormat="1" applyFont="1" applyFill="1" applyBorder="1"/>
    <xf numFmtId="3" fontId="0" fillId="0" borderId="0" xfId="0" applyNumberFormat="1"/>
    <xf numFmtId="0" fontId="12" fillId="3" borderId="13" xfId="0" applyFont="1" applyFill="1" applyBorder="1" applyAlignment="1">
      <alignment horizontal="left"/>
    </xf>
    <xf numFmtId="0" fontId="12" fillId="3" borderId="0" xfId="0" applyFont="1" applyFill="1" applyBorder="1"/>
    <xf numFmtId="0" fontId="13" fillId="3" borderId="6" xfId="0" applyFont="1" applyFill="1" applyBorder="1"/>
    <xf numFmtId="0" fontId="13" fillId="3" borderId="0" xfId="0" applyFont="1" applyFill="1" applyBorder="1" applyAlignment="1">
      <alignment horizontal="center"/>
    </xf>
    <xf numFmtId="0" fontId="14" fillId="4" borderId="14" xfId="0" applyFont="1" applyFill="1" applyBorder="1" applyAlignment="1">
      <alignment horizontal="center"/>
    </xf>
    <xf numFmtId="2" fontId="14" fillId="4" borderId="14" xfId="0" applyNumberFormat="1" applyFont="1" applyFill="1" applyBorder="1" applyAlignment="1">
      <alignment horizontal="center"/>
    </xf>
    <xf numFmtId="2" fontId="14" fillId="4" borderId="9" xfId="0" applyNumberFormat="1" applyFont="1" applyFill="1" applyBorder="1" applyAlignment="1">
      <alignment horizontal="center"/>
    </xf>
    <xf numFmtId="0" fontId="14" fillId="5" borderId="14" xfId="0" applyFont="1" applyFill="1" applyBorder="1" applyAlignment="1">
      <alignment horizontal="center"/>
    </xf>
    <xf numFmtId="2" fontId="14" fillId="5" borderId="14" xfId="0" applyNumberFormat="1" applyFont="1" applyFill="1" applyBorder="1" applyAlignment="1">
      <alignment horizontal="center"/>
    </xf>
    <xf numFmtId="2" fontId="14" fillId="5" borderId="15" xfId="0" applyNumberFormat="1" applyFont="1" applyFill="1" applyBorder="1" applyAlignment="1">
      <alignment horizontal="center"/>
    </xf>
    <xf numFmtId="2" fontId="14" fillId="4" borderId="15" xfId="0" applyNumberFormat="1" applyFont="1" applyFill="1" applyBorder="1" applyAlignment="1">
      <alignment horizontal="center"/>
    </xf>
    <xf numFmtId="3" fontId="14" fillId="4" borderId="18" xfId="0" applyNumberFormat="1" applyFont="1" applyFill="1" applyBorder="1" applyAlignment="1">
      <alignment horizontal="center"/>
    </xf>
    <xf numFmtId="2" fontId="14" fillId="4" borderId="18" xfId="0" applyNumberFormat="1" applyFont="1" applyFill="1" applyBorder="1" applyAlignment="1">
      <alignment horizontal="center"/>
    </xf>
    <xf numFmtId="2" fontId="14" fillId="4" borderId="19" xfId="0" applyNumberFormat="1" applyFont="1" applyFill="1" applyBorder="1" applyAlignment="1">
      <alignment horizontal="center"/>
    </xf>
    <xf numFmtId="0" fontId="15" fillId="0" borderId="13" xfId="0" applyFont="1" applyBorder="1"/>
    <xf numFmtId="0" fontId="15" fillId="0" borderId="16" xfId="0" applyFont="1" applyBorder="1"/>
    <xf numFmtId="9" fontId="16" fillId="6" borderId="17" xfId="0" applyNumberFormat="1" applyFont="1" applyFill="1" applyBorder="1" applyAlignment="1">
      <alignment horizontal="center"/>
    </xf>
    <xf numFmtId="9" fontId="16" fillId="6" borderId="12" xfId="0" applyNumberFormat="1" applyFont="1" applyFill="1" applyBorder="1" applyAlignment="1">
      <alignment horizontal="center"/>
    </xf>
    <xf numFmtId="3" fontId="14" fillId="4" borderId="14" xfId="0" applyNumberFormat="1" applyFont="1" applyFill="1" applyBorder="1" applyAlignment="1">
      <alignment horizontal="center"/>
    </xf>
    <xf numFmtId="4" fontId="14" fillId="4" borderId="15" xfId="0" applyNumberFormat="1" applyFont="1" applyFill="1" applyBorder="1" applyAlignment="1">
      <alignment horizontal="center"/>
    </xf>
    <xf numFmtId="3" fontId="14" fillId="5" borderId="14" xfId="0" applyNumberFormat="1" applyFont="1" applyFill="1" applyBorder="1" applyAlignment="1">
      <alignment horizontal="center"/>
    </xf>
    <xf numFmtId="4" fontId="14" fillId="5" borderId="15" xfId="0" applyNumberFormat="1" applyFont="1" applyFill="1" applyBorder="1" applyAlignment="1">
      <alignment horizontal="center"/>
    </xf>
    <xf numFmtId="0" fontId="15" fillId="0" borderId="1" xfId="0" applyFont="1" applyBorder="1"/>
    <xf numFmtId="0" fontId="15" fillId="0" borderId="4" xfId="0" applyFont="1" applyBorder="1"/>
    <xf numFmtId="0" fontId="17" fillId="0" borderId="4" xfId="0" applyFont="1" applyBorder="1"/>
    <xf numFmtId="0" fontId="15" fillId="0" borderId="6" xfId="0" applyFont="1" applyBorder="1"/>
    <xf numFmtId="0" fontId="5" fillId="0" borderId="13" xfId="0" applyFont="1" applyFill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4" fontId="0" fillId="0" borderId="13" xfId="0" applyNumberFormat="1" applyFill="1" applyBorder="1" applyAlignment="1">
      <alignment horizontal="center"/>
    </xf>
    <xf numFmtId="4" fontId="0" fillId="0" borderId="21" xfId="0" applyNumberFormat="1" applyFill="1" applyBorder="1" applyAlignment="1">
      <alignment horizontal="center"/>
    </xf>
    <xf numFmtId="2" fontId="0" fillId="0" borderId="22" xfId="0" applyNumberFormat="1" applyBorder="1" applyAlignment="1">
      <alignment horizontal="center" vertical="center"/>
    </xf>
    <xf numFmtId="4" fontId="0" fillId="0" borderId="23" xfId="0" applyNumberFormat="1" applyFill="1" applyBorder="1" applyAlignment="1">
      <alignment horizontal="center"/>
    </xf>
    <xf numFmtId="4" fontId="0" fillId="0" borderId="24" xfId="0" applyNumberFormat="1" applyFill="1" applyBorder="1" applyAlignment="1">
      <alignment horizontal="center"/>
    </xf>
    <xf numFmtId="0" fontId="18" fillId="0" borderId="0" xfId="0" applyFont="1"/>
    <xf numFmtId="9" fontId="0" fillId="0" borderId="0" xfId="3" applyFont="1"/>
    <xf numFmtId="166" fontId="0" fillId="0" borderId="0" xfId="3" applyNumberFormat="1" applyFont="1"/>
    <xf numFmtId="166" fontId="0" fillId="0" borderId="0" xfId="0" applyNumberFormat="1"/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9" fontId="5" fillId="0" borderId="10" xfId="0" applyNumberFormat="1" applyFont="1" applyFill="1" applyBorder="1" applyAlignment="1">
      <alignment horizontal="center"/>
    </xf>
    <xf numFmtId="9" fontId="5" fillId="0" borderId="17" xfId="0" applyNumberFormat="1" applyFont="1" applyFill="1" applyBorder="1" applyAlignment="1">
      <alignment horizontal="center"/>
    </xf>
  </cellXfs>
  <cellStyles count="4">
    <cellStyle name="Komma" xfId="1" builtinId="3"/>
    <cellStyle name="Normal" xfId="0" builtinId="0"/>
    <cellStyle name="Normal 2" xfId="2" xr:uid="{419FEC33-AC45-4A4D-8AA9-1C26FF707B9B}"/>
    <cellStyle name="Prosent" xfId="3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B80A0-637F-4242-AC58-5D74BE6D4757}">
  <dimension ref="B2:N160"/>
  <sheetViews>
    <sheetView tabSelected="1" topLeftCell="A35" zoomScale="85" zoomScaleNormal="85" workbookViewId="0">
      <selection activeCell="G75" sqref="G75"/>
    </sheetView>
  </sheetViews>
  <sheetFormatPr baseColWidth="10" defaultRowHeight="15" x14ac:dyDescent="0.25"/>
  <cols>
    <col min="1" max="1" width="3.28515625" customWidth="1"/>
    <col min="2" max="2" width="10.7109375" customWidth="1"/>
    <col min="3" max="3" width="20.85546875" customWidth="1"/>
    <col min="4" max="5" width="19.140625" customWidth="1"/>
    <col min="6" max="6" width="14.42578125" customWidth="1"/>
    <col min="7" max="7" width="16.5703125" customWidth="1"/>
  </cols>
  <sheetData>
    <row r="2" spans="2:14" ht="15.75" thickBot="1" x14ac:dyDescent="0.3"/>
    <row r="3" spans="2:14" ht="20.25" x14ac:dyDescent="0.3">
      <c r="B3" s="17" t="s">
        <v>32</v>
      </c>
      <c r="C3" s="18"/>
      <c r="D3" s="18"/>
      <c r="E3" s="44"/>
    </row>
    <row r="4" spans="2:14" ht="18.75" x14ac:dyDescent="0.3">
      <c r="B4" s="20" t="s">
        <v>37</v>
      </c>
      <c r="C4" s="21"/>
      <c r="D4" s="21"/>
      <c r="E4" s="45"/>
    </row>
    <row r="5" spans="2:14" ht="15.75" x14ac:dyDescent="0.25">
      <c r="B5" s="49" t="s">
        <v>33</v>
      </c>
      <c r="C5" s="21"/>
      <c r="D5" s="21"/>
      <c r="E5" s="45"/>
    </row>
    <row r="6" spans="2:14" ht="16.5" thickBot="1" x14ac:dyDescent="0.3">
      <c r="B6" s="51" t="s">
        <v>31</v>
      </c>
      <c r="C6" s="21"/>
      <c r="D6" s="21"/>
      <c r="E6" s="45"/>
    </row>
    <row r="7" spans="2:14" ht="16.5" thickBot="1" x14ac:dyDescent="0.3">
      <c r="B7" s="46" t="s">
        <v>0</v>
      </c>
      <c r="C7" s="1"/>
      <c r="D7" s="2" t="s">
        <v>30</v>
      </c>
      <c r="E7" s="47"/>
      <c r="K7" s="82"/>
      <c r="L7" s="82"/>
      <c r="M7" s="82"/>
      <c r="N7" s="82"/>
    </row>
    <row r="8" spans="2:14" ht="16.5" thickBot="1" x14ac:dyDescent="0.3">
      <c r="B8" s="3" t="s">
        <v>1</v>
      </c>
      <c r="C8" s="3" t="s">
        <v>2</v>
      </c>
      <c r="D8" s="4" t="s">
        <v>3</v>
      </c>
      <c r="E8" s="3" t="s">
        <v>4</v>
      </c>
      <c r="G8" s="83"/>
      <c r="K8" s="86" t="s">
        <v>40</v>
      </c>
      <c r="L8" s="87"/>
      <c r="M8" s="87"/>
      <c r="N8" s="88"/>
    </row>
    <row r="9" spans="2:14" ht="16.5" thickBot="1" x14ac:dyDescent="0.3">
      <c r="B9" s="5"/>
      <c r="C9" s="7"/>
      <c r="D9" s="6" t="s">
        <v>28</v>
      </c>
      <c r="E9" s="6" t="s">
        <v>29</v>
      </c>
      <c r="G9" s="85"/>
      <c r="K9" s="89">
        <v>0.5</v>
      </c>
      <c r="L9" s="87"/>
      <c r="M9" s="89">
        <v>1</v>
      </c>
      <c r="N9" s="90"/>
    </row>
    <row r="10" spans="2:14" ht="15.75" x14ac:dyDescent="0.25">
      <c r="B10" s="14"/>
      <c r="C10" s="23"/>
      <c r="D10" s="15"/>
      <c r="E10" s="16"/>
      <c r="G10" s="84"/>
      <c r="K10" s="75" t="s">
        <v>41</v>
      </c>
      <c r="L10" s="3" t="s">
        <v>42</v>
      </c>
      <c r="M10" s="75" t="s">
        <v>41</v>
      </c>
      <c r="N10" s="3" t="s">
        <v>42</v>
      </c>
    </row>
    <row r="11" spans="2:14" ht="15.75" x14ac:dyDescent="0.25">
      <c r="B11" s="53">
        <v>22</v>
      </c>
      <c r="C11" s="67">
        <v>344051</v>
      </c>
      <c r="D11" s="67">
        <v>28671</v>
      </c>
      <c r="E11" s="68">
        <v>179.19</v>
      </c>
      <c r="F11" s="48"/>
      <c r="K11" s="76">
        <f>D11/155*1.5</f>
        <v>277.46129032258062</v>
      </c>
      <c r="L11" s="77">
        <f>K11-E11</f>
        <v>98.271290322580626</v>
      </c>
      <c r="M11" s="77">
        <f>D11/155*2</f>
        <v>369.94838709677418</v>
      </c>
      <c r="N11" s="78">
        <f>M11-E11</f>
        <v>190.75838709677419</v>
      </c>
    </row>
    <row r="12" spans="2:14" ht="15.75" x14ac:dyDescent="0.25">
      <c r="B12" s="56">
        <v>23</v>
      </c>
      <c r="C12" s="69">
        <v>348306</v>
      </c>
      <c r="D12" s="69">
        <v>29026</v>
      </c>
      <c r="E12" s="70">
        <v>181.41</v>
      </c>
      <c r="F12" s="48"/>
      <c r="G12" s="84"/>
      <c r="I12" s="84"/>
      <c r="K12" s="76">
        <f t="shared" ref="K12:K75" si="0">D12/155*1.5</f>
        <v>280.89677419354837</v>
      </c>
      <c r="L12" s="77">
        <f t="shared" ref="L12:L75" si="1">K12-E12</f>
        <v>99.486774193548371</v>
      </c>
      <c r="M12" s="77">
        <f t="shared" ref="M12:M75" si="2">D12/155*2</f>
        <v>374.52903225806449</v>
      </c>
      <c r="N12" s="78">
        <f t="shared" ref="N12:N75" si="3">M12-E12</f>
        <v>193.11903225806449</v>
      </c>
    </row>
    <row r="13" spans="2:14" ht="15.75" x14ac:dyDescent="0.25">
      <c r="B13" s="53">
        <v>24</v>
      </c>
      <c r="C13" s="67">
        <v>352153</v>
      </c>
      <c r="D13" s="67">
        <v>29346</v>
      </c>
      <c r="E13" s="68">
        <v>183.41</v>
      </c>
      <c r="F13" s="48"/>
      <c r="G13" s="84"/>
      <c r="K13" s="76">
        <f t="shared" si="0"/>
        <v>283.99354838709678</v>
      </c>
      <c r="L13" s="77">
        <f t="shared" si="1"/>
        <v>100.58354838709678</v>
      </c>
      <c r="M13" s="77">
        <f t="shared" si="2"/>
        <v>378.65806451612906</v>
      </c>
      <c r="N13" s="78">
        <f t="shared" si="3"/>
        <v>195.24806451612906</v>
      </c>
    </row>
    <row r="14" spans="2:14" ht="15.75" x14ac:dyDescent="0.25">
      <c r="B14" s="56">
        <v>25</v>
      </c>
      <c r="C14" s="69">
        <v>356486</v>
      </c>
      <c r="D14" s="69">
        <v>29707</v>
      </c>
      <c r="E14" s="70">
        <v>185.67</v>
      </c>
      <c r="F14" s="48"/>
      <c r="G14" s="84"/>
      <c r="K14" s="76">
        <f t="shared" si="0"/>
        <v>287.48709677419356</v>
      </c>
      <c r="L14" s="77">
        <f t="shared" si="1"/>
        <v>101.81709677419357</v>
      </c>
      <c r="M14" s="77">
        <f t="shared" si="2"/>
        <v>383.31612903225806</v>
      </c>
      <c r="N14" s="78">
        <f t="shared" si="3"/>
        <v>197.64612903225807</v>
      </c>
    </row>
    <row r="15" spans="2:14" ht="15.75" x14ac:dyDescent="0.25">
      <c r="B15" s="53">
        <v>26</v>
      </c>
      <c r="C15" s="67">
        <v>360847</v>
      </c>
      <c r="D15" s="67">
        <v>30071</v>
      </c>
      <c r="E15" s="68">
        <v>187.94</v>
      </c>
      <c r="F15" s="48"/>
      <c r="G15" s="84"/>
      <c r="K15" s="76">
        <f t="shared" si="0"/>
        <v>291.00967741935483</v>
      </c>
      <c r="L15" s="77">
        <f t="shared" si="1"/>
        <v>103.06967741935483</v>
      </c>
      <c r="M15" s="77">
        <f t="shared" si="2"/>
        <v>388.01290322580644</v>
      </c>
      <c r="N15" s="78">
        <f t="shared" si="3"/>
        <v>200.07290322580644</v>
      </c>
    </row>
    <row r="16" spans="2:14" ht="15.75" x14ac:dyDescent="0.25">
      <c r="B16" s="56">
        <v>27</v>
      </c>
      <c r="C16" s="69">
        <v>365348</v>
      </c>
      <c r="D16" s="69">
        <v>30446</v>
      </c>
      <c r="E16" s="70">
        <v>190.29</v>
      </c>
      <c r="F16" s="48"/>
      <c r="G16" s="84"/>
      <c r="K16" s="76">
        <f t="shared" si="0"/>
        <v>294.63870967741934</v>
      </c>
      <c r="L16" s="77">
        <f t="shared" si="1"/>
        <v>104.34870967741935</v>
      </c>
      <c r="M16" s="77">
        <f t="shared" si="2"/>
        <v>392.85161290322583</v>
      </c>
      <c r="N16" s="78">
        <f t="shared" si="3"/>
        <v>202.56161290322584</v>
      </c>
    </row>
    <row r="17" spans="2:14" ht="15.75" x14ac:dyDescent="0.25">
      <c r="B17" s="53">
        <v>28</v>
      </c>
      <c r="C17" s="67">
        <v>370971</v>
      </c>
      <c r="D17" s="67">
        <v>30914</v>
      </c>
      <c r="E17" s="68">
        <v>193.21</v>
      </c>
      <c r="F17" s="48"/>
      <c r="G17" s="84"/>
      <c r="K17" s="76">
        <f t="shared" si="0"/>
        <v>299.16774193548383</v>
      </c>
      <c r="L17" s="77">
        <f t="shared" si="1"/>
        <v>105.95774193548382</v>
      </c>
      <c r="M17" s="77">
        <f t="shared" si="2"/>
        <v>398.89032258064515</v>
      </c>
      <c r="N17" s="78">
        <f t="shared" si="3"/>
        <v>205.68032258064514</v>
      </c>
    </row>
    <row r="18" spans="2:14" ht="15.75" x14ac:dyDescent="0.25">
      <c r="B18" s="56">
        <v>29</v>
      </c>
      <c r="C18" s="69">
        <v>376825</v>
      </c>
      <c r="D18" s="69">
        <v>31402</v>
      </c>
      <c r="E18" s="70">
        <v>196.26</v>
      </c>
      <c r="F18" s="48"/>
      <c r="G18" s="84"/>
      <c r="K18" s="76">
        <f t="shared" si="0"/>
        <v>303.89032258064515</v>
      </c>
      <c r="L18" s="77">
        <f t="shared" si="1"/>
        <v>107.63032258064516</v>
      </c>
      <c r="M18" s="77">
        <f t="shared" si="2"/>
        <v>405.18709677419355</v>
      </c>
      <c r="N18" s="78">
        <f t="shared" si="3"/>
        <v>208.92709677419356</v>
      </c>
    </row>
    <row r="19" spans="2:14" ht="15.75" x14ac:dyDescent="0.25">
      <c r="B19" s="53">
        <v>30</v>
      </c>
      <c r="C19" s="67">
        <v>382686</v>
      </c>
      <c r="D19" s="67">
        <v>31891</v>
      </c>
      <c r="E19" s="68">
        <v>199.32</v>
      </c>
      <c r="F19" s="48"/>
      <c r="G19" s="84"/>
      <c r="K19" s="76">
        <f t="shared" si="0"/>
        <v>308.62258064516129</v>
      </c>
      <c r="L19" s="77">
        <f t="shared" si="1"/>
        <v>109.3025806451613</v>
      </c>
      <c r="M19" s="77">
        <f t="shared" si="2"/>
        <v>411.49677419354839</v>
      </c>
      <c r="N19" s="78">
        <f t="shared" si="3"/>
        <v>212.1767741935484</v>
      </c>
    </row>
    <row r="20" spans="2:14" ht="15.75" x14ac:dyDescent="0.25">
      <c r="B20" s="56">
        <v>31</v>
      </c>
      <c r="C20" s="69">
        <v>387520</v>
      </c>
      <c r="D20" s="69">
        <v>32293</v>
      </c>
      <c r="E20" s="70">
        <v>201.83</v>
      </c>
      <c r="F20" s="48"/>
      <c r="G20" s="84"/>
      <c r="K20" s="76">
        <f t="shared" si="0"/>
        <v>312.51290322580644</v>
      </c>
      <c r="L20" s="77">
        <f t="shared" si="1"/>
        <v>110.68290322580643</v>
      </c>
      <c r="M20" s="77">
        <f t="shared" si="2"/>
        <v>416.68387096774194</v>
      </c>
      <c r="N20" s="78">
        <f t="shared" si="3"/>
        <v>214.85387096774193</v>
      </c>
    </row>
    <row r="21" spans="2:14" ht="15.75" x14ac:dyDescent="0.25">
      <c r="B21" s="53">
        <v>32</v>
      </c>
      <c r="C21" s="67">
        <v>393724</v>
      </c>
      <c r="D21" s="67">
        <v>32810</v>
      </c>
      <c r="E21" s="68">
        <v>205.06</v>
      </c>
      <c r="F21" s="48"/>
      <c r="G21" s="84"/>
      <c r="K21" s="76">
        <f t="shared" si="0"/>
        <v>317.51612903225805</v>
      </c>
      <c r="L21" s="77">
        <f t="shared" si="1"/>
        <v>112.45612903225805</v>
      </c>
      <c r="M21" s="77">
        <f t="shared" si="2"/>
        <v>423.35483870967744</v>
      </c>
      <c r="N21" s="78">
        <f t="shared" si="3"/>
        <v>218.29483870967744</v>
      </c>
    </row>
    <row r="22" spans="2:14" ht="15.75" x14ac:dyDescent="0.25">
      <c r="B22" s="56">
        <v>33</v>
      </c>
      <c r="C22" s="69">
        <v>399928</v>
      </c>
      <c r="D22" s="69">
        <v>33327</v>
      </c>
      <c r="E22" s="70">
        <v>208.3</v>
      </c>
      <c r="F22" s="48"/>
      <c r="G22" s="84"/>
      <c r="K22" s="76">
        <f t="shared" si="0"/>
        <v>322.51935483870966</v>
      </c>
      <c r="L22" s="77">
        <f t="shared" si="1"/>
        <v>114.21935483870965</v>
      </c>
      <c r="M22" s="77">
        <f t="shared" si="2"/>
        <v>430.02580645161288</v>
      </c>
      <c r="N22" s="78">
        <f t="shared" si="3"/>
        <v>221.72580645161287</v>
      </c>
    </row>
    <row r="23" spans="2:14" ht="15.75" x14ac:dyDescent="0.25">
      <c r="B23" s="53">
        <v>34</v>
      </c>
      <c r="C23" s="67">
        <v>406160</v>
      </c>
      <c r="D23" s="67">
        <v>33847</v>
      </c>
      <c r="E23" s="68">
        <v>211.54</v>
      </c>
      <c r="F23" s="48"/>
      <c r="G23" s="84"/>
      <c r="K23" s="76">
        <f t="shared" si="0"/>
        <v>327.55161290322582</v>
      </c>
      <c r="L23" s="77">
        <f t="shared" si="1"/>
        <v>116.01161290322582</v>
      </c>
      <c r="M23" s="77">
        <f t="shared" si="2"/>
        <v>436.73548387096776</v>
      </c>
      <c r="N23" s="78">
        <f t="shared" si="3"/>
        <v>225.19548387096776</v>
      </c>
    </row>
    <row r="24" spans="2:14" ht="15.75" x14ac:dyDescent="0.25">
      <c r="B24" s="56">
        <v>35</v>
      </c>
      <c r="C24" s="69">
        <v>412477</v>
      </c>
      <c r="D24" s="69">
        <v>34373</v>
      </c>
      <c r="E24" s="70">
        <v>214.83</v>
      </c>
      <c r="F24" s="48"/>
      <c r="G24" s="84"/>
      <c r="K24" s="76">
        <f t="shared" si="0"/>
        <v>332.64193548387095</v>
      </c>
      <c r="L24" s="77">
        <f t="shared" si="1"/>
        <v>117.81193548387094</v>
      </c>
      <c r="M24" s="77">
        <f t="shared" si="2"/>
        <v>443.52258064516127</v>
      </c>
      <c r="N24" s="78">
        <f t="shared" si="3"/>
        <v>228.69258064516126</v>
      </c>
    </row>
    <row r="25" spans="2:14" ht="15.75" x14ac:dyDescent="0.25">
      <c r="B25" s="53">
        <v>36</v>
      </c>
      <c r="C25" s="67">
        <v>420101</v>
      </c>
      <c r="D25" s="67">
        <v>35008</v>
      </c>
      <c r="E25" s="68">
        <v>218.8</v>
      </c>
      <c r="F25" s="48"/>
      <c r="G25" s="84"/>
      <c r="K25" s="76">
        <f t="shared" si="0"/>
        <v>338.78709677419351</v>
      </c>
      <c r="L25" s="77">
        <f t="shared" si="1"/>
        <v>119.9870967741935</v>
      </c>
      <c r="M25" s="77">
        <f t="shared" si="2"/>
        <v>451.71612903225804</v>
      </c>
      <c r="N25" s="78">
        <f t="shared" si="3"/>
        <v>232.91612903225803</v>
      </c>
    </row>
    <row r="26" spans="2:14" ht="15.75" x14ac:dyDescent="0.25">
      <c r="B26" s="56">
        <v>37</v>
      </c>
      <c r="C26" s="69">
        <v>427729</v>
      </c>
      <c r="D26" s="69">
        <v>35644</v>
      </c>
      <c r="E26" s="70">
        <v>222.78</v>
      </c>
      <c r="F26" s="48"/>
      <c r="G26" s="84"/>
      <c r="K26" s="76">
        <f t="shared" si="0"/>
        <v>344.94193548387096</v>
      </c>
      <c r="L26" s="77">
        <f t="shared" si="1"/>
        <v>122.16193548387096</v>
      </c>
      <c r="M26" s="77">
        <f t="shared" si="2"/>
        <v>459.9225806451613</v>
      </c>
      <c r="N26" s="78">
        <f t="shared" si="3"/>
        <v>237.1425806451613</v>
      </c>
    </row>
    <row r="27" spans="2:14" ht="15.75" x14ac:dyDescent="0.25">
      <c r="B27" s="53">
        <v>38</v>
      </c>
      <c r="C27" s="67">
        <v>433259</v>
      </c>
      <c r="D27" s="67">
        <v>36105</v>
      </c>
      <c r="E27" s="68">
        <v>225.66</v>
      </c>
      <c r="F27" s="48"/>
      <c r="G27" s="84"/>
      <c r="K27" s="76">
        <f t="shared" si="0"/>
        <v>349.40322580645159</v>
      </c>
      <c r="L27" s="77">
        <f t="shared" si="1"/>
        <v>123.74322580645159</v>
      </c>
      <c r="M27" s="77">
        <f t="shared" si="2"/>
        <v>465.87096774193549</v>
      </c>
      <c r="N27" s="78">
        <f t="shared" si="3"/>
        <v>240.21096774193549</v>
      </c>
    </row>
    <row r="28" spans="2:14" ht="15.75" x14ac:dyDescent="0.25">
      <c r="B28" s="56">
        <v>39</v>
      </c>
      <c r="C28" s="69">
        <v>441070</v>
      </c>
      <c r="D28" s="69">
        <v>36756</v>
      </c>
      <c r="E28" s="70">
        <v>229.72</v>
      </c>
      <c r="F28" s="48"/>
      <c r="G28" s="84"/>
      <c r="K28" s="76">
        <f t="shared" si="0"/>
        <v>355.7032258064516</v>
      </c>
      <c r="L28" s="77">
        <f t="shared" si="1"/>
        <v>125.9832258064516</v>
      </c>
      <c r="M28" s="77">
        <f t="shared" si="2"/>
        <v>474.27096774193546</v>
      </c>
      <c r="N28" s="78">
        <f t="shared" si="3"/>
        <v>244.55096774193547</v>
      </c>
    </row>
    <row r="29" spans="2:14" ht="15.75" x14ac:dyDescent="0.25">
      <c r="B29" s="53">
        <v>40</v>
      </c>
      <c r="C29" s="67">
        <v>448920</v>
      </c>
      <c r="D29" s="67">
        <v>37410</v>
      </c>
      <c r="E29" s="68">
        <v>233.81</v>
      </c>
      <c r="F29" s="48"/>
      <c r="G29" s="84"/>
      <c r="K29" s="76">
        <f t="shared" si="0"/>
        <v>362.0322580645161</v>
      </c>
      <c r="L29" s="77">
        <f t="shared" si="1"/>
        <v>128.2222580645161</v>
      </c>
      <c r="M29" s="77">
        <f t="shared" si="2"/>
        <v>482.70967741935482</v>
      </c>
      <c r="N29" s="78">
        <f t="shared" si="3"/>
        <v>248.89967741935482</v>
      </c>
    </row>
    <row r="30" spans="2:14" ht="15.75" x14ac:dyDescent="0.25">
      <c r="B30" s="56">
        <v>41</v>
      </c>
      <c r="C30" s="69">
        <v>456852</v>
      </c>
      <c r="D30" s="69">
        <v>38071</v>
      </c>
      <c r="E30" s="70">
        <v>237.94</v>
      </c>
      <c r="F30" s="48"/>
      <c r="G30" s="84"/>
      <c r="K30" s="76">
        <f t="shared" si="0"/>
        <v>368.42903225806452</v>
      </c>
      <c r="L30" s="77">
        <f t="shared" si="1"/>
        <v>130.48903225806453</v>
      </c>
      <c r="M30" s="77">
        <f t="shared" si="2"/>
        <v>491.23870967741937</v>
      </c>
      <c r="N30" s="78">
        <f t="shared" si="3"/>
        <v>253.29870967741937</v>
      </c>
    </row>
    <row r="31" spans="2:14" ht="15.75" x14ac:dyDescent="0.25">
      <c r="B31" s="53">
        <v>42</v>
      </c>
      <c r="C31" s="67">
        <v>464585</v>
      </c>
      <c r="D31" s="67">
        <v>38715</v>
      </c>
      <c r="E31" s="68">
        <v>241.97</v>
      </c>
      <c r="F31" s="48"/>
      <c r="G31" s="84"/>
      <c r="K31" s="76">
        <f t="shared" si="0"/>
        <v>374.66129032258067</v>
      </c>
      <c r="L31" s="77">
        <f t="shared" si="1"/>
        <v>132.69129032258067</v>
      </c>
      <c r="M31" s="77">
        <f t="shared" si="2"/>
        <v>499.54838709677421</v>
      </c>
      <c r="N31" s="78">
        <f t="shared" si="3"/>
        <v>257.57838709677424</v>
      </c>
    </row>
    <row r="32" spans="2:14" ht="15.75" x14ac:dyDescent="0.25">
      <c r="B32" s="56">
        <v>43</v>
      </c>
      <c r="C32" s="69">
        <v>472313</v>
      </c>
      <c r="D32" s="69">
        <v>39359</v>
      </c>
      <c r="E32" s="70">
        <v>246</v>
      </c>
      <c r="F32" s="48"/>
      <c r="G32" s="84"/>
      <c r="K32" s="76">
        <f t="shared" si="0"/>
        <v>380.89354838709676</v>
      </c>
      <c r="L32" s="77">
        <f t="shared" si="1"/>
        <v>134.89354838709676</v>
      </c>
      <c r="M32" s="77">
        <f t="shared" si="2"/>
        <v>507.85806451612905</v>
      </c>
      <c r="N32" s="78">
        <f t="shared" si="3"/>
        <v>261.85806451612905</v>
      </c>
    </row>
    <row r="33" spans="2:14" ht="15.75" x14ac:dyDescent="0.25">
      <c r="B33" s="53">
        <v>44</v>
      </c>
      <c r="C33" s="67">
        <v>480241</v>
      </c>
      <c r="D33" s="67">
        <v>40020</v>
      </c>
      <c r="E33" s="68">
        <v>250.13</v>
      </c>
      <c r="F33" s="48"/>
      <c r="G33" s="84"/>
      <c r="K33" s="76">
        <f t="shared" si="0"/>
        <v>387.29032258064512</v>
      </c>
      <c r="L33" s="77">
        <f t="shared" si="1"/>
        <v>137.16032258064513</v>
      </c>
      <c r="M33" s="77">
        <f t="shared" si="2"/>
        <v>516.38709677419354</v>
      </c>
      <c r="N33" s="78">
        <f t="shared" si="3"/>
        <v>266.25709677419354</v>
      </c>
    </row>
    <row r="34" spans="2:14" ht="15.75" x14ac:dyDescent="0.25">
      <c r="B34" s="56">
        <v>45</v>
      </c>
      <c r="C34" s="69">
        <v>488163</v>
      </c>
      <c r="D34" s="69">
        <v>40680</v>
      </c>
      <c r="E34" s="70">
        <v>254.25</v>
      </c>
      <c r="F34" s="48"/>
      <c r="G34" s="84"/>
      <c r="K34" s="76">
        <f t="shared" si="0"/>
        <v>393.67741935483866</v>
      </c>
      <c r="L34" s="77">
        <f t="shared" si="1"/>
        <v>139.42741935483866</v>
      </c>
      <c r="M34" s="77">
        <f t="shared" si="2"/>
        <v>524.90322580645159</v>
      </c>
      <c r="N34" s="78">
        <f t="shared" si="3"/>
        <v>270.65322580645159</v>
      </c>
    </row>
    <row r="35" spans="2:14" ht="15.75" x14ac:dyDescent="0.25">
      <c r="B35" s="53">
        <v>46</v>
      </c>
      <c r="C35" s="67">
        <v>494827</v>
      </c>
      <c r="D35" s="67">
        <v>41236</v>
      </c>
      <c r="E35" s="68">
        <v>257.72000000000003</v>
      </c>
      <c r="F35" s="48"/>
      <c r="G35" s="84"/>
      <c r="K35" s="76">
        <f t="shared" si="0"/>
        <v>399.05806451612909</v>
      </c>
      <c r="L35" s="77">
        <f t="shared" si="1"/>
        <v>141.33806451612907</v>
      </c>
      <c r="M35" s="77">
        <f t="shared" si="2"/>
        <v>532.07741935483875</v>
      </c>
      <c r="N35" s="78">
        <f t="shared" si="3"/>
        <v>274.35741935483873</v>
      </c>
    </row>
    <row r="36" spans="2:14" ht="15.75" x14ac:dyDescent="0.25">
      <c r="B36" s="56">
        <v>47</v>
      </c>
      <c r="C36" s="69">
        <v>504075</v>
      </c>
      <c r="D36" s="69">
        <v>42006</v>
      </c>
      <c r="E36" s="70">
        <v>262.54000000000002</v>
      </c>
      <c r="F36" s="48"/>
      <c r="G36" s="84"/>
      <c r="K36" s="76">
        <f t="shared" si="0"/>
        <v>406.50967741935483</v>
      </c>
      <c r="L36" s="77">
        <f t="shared" si="1"/>
        <v>143.96967741935481</v>
      </c>
      <c r="M36" s="77">
        <f t="shared" si="2"/>
        <v>542.01290322580644</v>
      </c>
      <c r="N36" s="78">
        <f t="shared" si="3"/>
        <v>279.47290322580642</v>
      </c>
    </row>
    <row r="37" spans="2:14" ht="15.75" x14ac:dyDescent="0.25">
      <c r="B37" s="53">
        <v>48</v>
      </c>
      <c r="C37" s="67">
        <v>513318</v>
      </c>
      <c r="D37" s="67">
        <v>42777</v>
      </c>
      <c r="E37" s="68">
        <v>267.35000000000002</v>
      </c>
      <c r="F37" s="48"/>
      <c r="G37" s="84"/>
      <c r="K37" s="76">
        <f t="shared" si="0"/>
        <v>413.97096774193551</v>
      </c>
      <c r="L37" s="77">
        <f t="shared" si="1"/>
        <v>146.62096774193549</v>
      </c>
      <c r="M37" s="77">
        <f t="shared" si="2"/>
        <v>551.96129032258068</v>
      </c>
      <c r="N37" s="78">
        <f t="shared" si="3"/>
        <v>284.61129032258066</v>
      </c>
    </row>
    <row r="38" spans="2:14" ht="15.75" x14ac:dyDescent="0.25">
      <c r="B38" s="56">
        <v>49</v>
      </c>
      <c r="C38" s="69">
        <v>522562</v>
      </c>
      <c r="D38" s="69">
        <v>43547</v>
      </c>
      <c r="E38" s="70">
        <v>272.17</v>
      </c>
      <c r="F38" s="48"/>
      <c r="G38" s="84"/>
      <c r="K38" s="76">
        <f t="shared" si="0"/>
        <v>421.42258064516125</v>
      </c>
      <c r="L38" s="77">
        <f t="shared" si="1"/>
        <v>149.25258064516123</v>
      </c>
      <c r="M38" s="77">
        <f t="shared" si="2"/>
        <v>561.89677419354837</v>
      </c>
      <c r="N38" s="78">
        <f t="shared" si="3"/>
        <v>289.72677419354835</v>
      </c>
    </row>
    <row r="39" spans="2:14" ht="15.75" x14ac:dyDescent="0.25">
      <c r="B39" s="53">
        <v>50</v>
      </c>
      <c r="C39" s="67">
        <v>532180</v>
      </c>
      <c r="D39" s="67">
        <v>44348</v>
      </c>
      <c r="E39" s="68">
        <v>277.18</v>
      </c>
      <c r="F39" s="48"/>
      <c r="G39" s="84"/>
      <c r="K39" s="76">
        <f t="shared" si="0"/>
        <v>429.17419354838711</v>
      </c>
      <c r="L39" s="77">
        <f t="shared" si="1"/>
        <v>151.9941935483871</v>
      </c>
      <c r="M39" s="77">
        <f t="shared" si="2"/>
        <v>572.23225806451615</v>
      </c>
      <c r="N39" s="78">
        <f t="shared" si="3"/>
        <v>295.05225806451614</v>
      </c>
    </row>
    <row r="40" spans="2:14" ht="15.75" x14ac:dyDescent="0.25">
      <c r="B40" s="56">
        <v>51</v>
      </c>
      <c r="C40" s="69">
        <v>541848</v>
      </c>
      <c r="D40" s="69">
        <v>45154</v>
      </c>
      <c r="E40" s="70">
        <v>282.20999999999998</v>
      </c>
      <c r="F40" s="48"/>
      <c r="G40" s="84"/>
      <c r="K40" s="76">
        <f t="shared" si="0"/>
        <v>436.97419354838712</v>
      </c>
      <c r="L40" s="77">
        <f t="shared" si="1"/>
        <v>154.76419354838714</v>
      </c>
      <c r="M40" s="77">
        <f t="shared" si="2"/>
        <v>582.63225806451612</v>
      </c>
      <c r="N40" s="78">
        <f t="shared" si="3"/>
        <v>300.42225806451614</v>
      </c>
    </row>
    <row r="41" spans="2:14" ht="15.75" x14ac:dyDescent="0.25">
      <c r="B41" s="53">
        <v>52</v>
      </c>
      <c r="C41" s="67">
        <v>551917</v>
      </c>
      <c r="D41" s="67">
        <v>45993</v>
      </c>
      <c r="E41" s="68">
        <v>287.45999999999998</v>
      </c>
      <c r="F41" s="48"/>
      <c r="G41" s="84"/>
      <c r="K41" s="76">
        <f t="shared" si="0"/>
        <v>445.0935483870968</v>
      </c>
      <c r="L41" s="77">
        <f t="shared" si="1"/>
        <v>157.63354838709682</v>
      </c>
      <c r="M41" s="77">
        <f t="shared" si="2"/>
        <v>593.45806451612907</v>
      </c>
      <c r="N41" s="78">
        <f t="shared" si="3"/>
        <v>305.99806451612909</v>
      </c>
    </row>
    <row r="42" spans="2:14" ht="15.75" x14ac:dyDescent="0.25">
      <c r="B42" s="56">
        <v>53</v>
      </c>
      <c r="C42" s="69">
        <v>561985</v>
      </c>
      <c r="D42" s="69">
        <v>46832</v>
      </c>
      <c r="E42" s="70">
        <v>292.7</v>
      </c>
      <c r="F42" s="48"/>
      <c r="G42" s="84"/>
      <c r="K42" s="76">
        <f t="shared" si="0"/>
        <v>453.21290322580643</v>
      </c>
      <c r="L42" s="77">
        <f t="shared" si="1"/>
        <v>160.51290322580644</v>
      </c>
      <c r="M42" s="77">
        <f t="shared" si="2"/>
        <v>604.2838709677419</v>
      </c>
      <c r="N42" s="78">
        <f t="shared" si="3"/>
        <v>311.58387096774192</v>
      </c>
    </row>
    <row r="43" spans="2:14" ht="15.75" x14ac:dyDescent="0.25">
      <c r="B43" s="53">
        <v>54</v>
      </c>
      <c r="C43" s="67">
        <v>572451</v>
      </c>
      <c r="D43" s="67">
        <v>47704</v>
      </c>
      <c r="E43" s="68">
        <v>298.14999999999998</v>
      </c>
      <c r="F43" s="48"/>
      <c r="G43" s="84"/>
      <c r="K43" s="76">
        <f t="shared" si="0"/>
        <v>461.65161290322578</v>
      </c>
      <c r="L43" s="77">
        <f t="shared" si="1"/>
        <v>163.5016129032258</v>
      </c>
      <c r="M43" s="77">
        <f t="shared" si="2"/>
        <v>615.53548387096771</v>
      </c>
      <c r="N43" s="78">
        <f t="shared" si="3"/>
        <v>317.38548387096773</v>
      </c>
    </row>
    <row r="44" spans="2:14" ht="15.75" x14ac:dyDescent="0.25">
      <c r="B44" s="56">
        <v>55</v>
      </c>
      <c r="C44" s="69">
        <v>582919</v>
      </c>
      <c r="D44" s="69">
        <v>48577</v>
      </c>
      <c r="E44" s="70">
        <v>303.60000000000002</v>
      </c>
      <c r="F44" s="48"/>
      <c r="G44" s="84"/>
      <c r="K44" s="76">
        <f t="shared" si="0"/>
        <v>470.09999999999997</v>
      </c>
      <c r="L44" s="77">
        <f t="shared" si="1"/>
        <v>166.49999999999994</v>
      </c>
      <c r="M44" s="77">
        <f t="shared" si="2"/>
        <v>626.79999999999995</v>
      </c>
      <c r="N44" s="78">
        <f t="shared" si="3"/>
        <v>323.19999999999993</v>
      </c>
    </row>
    <row r="45" spans="2:14" ht="15.75" x14ac:dyDescent="0.25">
      <c r="B45" s="53">
        <v>56</v>
      </c>
      <c r="C45" s="67">
        <v>593796</v>
      </c>
      <c r="D45" s="67">
        <v>49483</v>
      </c>
      <c r="E45" s="68">
        <v>309.27</v>
      </c>
      <c r="F45" s="48"/>
      <c r="G45" s="84"/>
      <c r="K45" s="76">
        <f t="shared" si="0"/>
        <v>478.86774193548388</v>
      </c>
      <c r="L45" s="77">
        <f t="shared" si="1"/>
        <v>169.5977419354839</v>
      </c>
      <c r="M45" s="77">
        <f t="shared" si="2"/>
        <v>638.49032258064517</v>
      </c>
      <c r="N45" s="78">
        <f t="shared" si="3"/>
        <v>329.22032258064519</v>
      </c>
    </row>
    <row r="46" spans="2:14" ht="15.75" x14ac:dyDescent="0.25">
      <c r="B46" s="56">
        <v>57</v>
      </c>
      <c r="C46" s="69">
        <v>604676</v>
      </c>
      <c r="D46" s="69">
        <v>50390</v>
      </c>
      <c r="E46" s="70">
        <v>314.94</v>
      </c>
      <c r="F46" s="48"/>
      <c r="G46" s="84"/>
      <c r="K46" s="76">
        <f t="shared" si="0"/>
        <v>487.64516129032262</v>
      </c>
      <c r="L46" s="77">
        <f t="shared" si="1"/>
        <v>172.70516129032262</v>
      </c>
      <c r="M46" s="77">
        <f t="shared" si="2"/>
        <v>650.19354838709683</v>
      </c>
      <c r="N46" s="78">
        <f t="shared" si="3"/>
        <v>335.25354838709683</v>
      </c>
    </row>
    <row r="47" spans="2:14" ht="15.75" x14ac:dyDescent="0.25">
      <c r="B47" s="53">
        <v>58</v>
      </c>
      <c r="C47" s="67">
        <v>615653</v>
      </c>
      <c r="D47" s="67">
        <v>51304</v>
      </c>
      <c r="E47" s="68">
        <v>320.64999999999998</v>
      </c>
      <c r="F47" s="48"/>
      <c r="G47" s="84"/>
      <c r="K47" s="76">
        <f t="shared" si="0"/>
        <v>496.49032258064517</v>
      </c>
      <c r="L47" s="77">
        <f t="shared" si="1"/>
        <v>175.84032258064519</v>
      </c>
      <c r="M47" s="77">
        <f t="shared" si="2"/>
        <v>661.98709677419356</v>
      </c>
      <c r="N47" s="78">
        <f t="shared" si="3"/>
        <v>341.33709677419358</v>
      </c>
    </row>
    <row r="48" spans="2:14" ht="15.75" x14ac:dyDescent="0.25">
      <c r="B48" s="56">
        <v>59</v>
      </c>
      <c r="C48" s="69">
        <v>626628</v>
      </c>
      <c r="D48" s="69">
        <v>52219</v>
      </c>
      <c r="E48" s="70">
        <v>326.37</v>
      </c>
      <c r="F48" s="48"/>
      <c r="G48" s="84"/>
      <c r="K48" s="76">
        <f t="shared" si="0"/>
        <v>505.34516129032255</v>
      </c>
      <c r="L48" s="77">
        <f t="shared" si="1"/>
        <v>178.97516129032255</v>
      </c>
      <c r="M48" s="77">
        <f t="shared" si="2"/>
        <v>673.79354838709673</v>
      </c>
      <c r="N48" s="78">
        <f t="shared" si="3"/>
        <v>347.42354838709673</v>
      </c>
    </row>
    <row r="49" spans="2:14" ht="15.75" x14ac:dyDescent="0.25">
      <c r="B49" s="53">
        <v>60</v>
      </c>
      <c r="C49" s="67">
        <v>638021</v>
      </c>
      <c r="D49" s="67">
        <v>53168</v>
      </c>
      <c r="E49" s="68">
        <v>332.3</v>
      </c>
      <c r="F49" s="48"/>
      <c r="G49" s="84"/>
      <c r="K49" s="76">
        <f t="shared" si="0"/>
        <v>514.52903225806449</v>
      </c>
      <c r="L49" s="77">
        <f t="shared" si="1"/>
        <v>182.22903225806448</v>
      </c>
      <c r="M49" s="77">
        <f t="shared" si="2"/>
        <v>686.03870967741932</v>
      </c>
      <c r="N49" s="78">
        <f t="shared" si="3"/>
        <v>353.73870967741931</v>
      </c>
    </row>
    <row r="50" spans="2:14" ht="15.75" x14ac:dyDescent="0.25">
      <c r="B50" s="56">
        <v>61</v>
      </c>
      <c r="C50" s="69">
        <v>649415</v>
      </c>
      <c r="D50" s="69">
        <v>54118</v>
      </c>
      <c r="E50" s="70">
        <v>338.24</v>
      </c>
      <c r="F50" s="48"/>
      <c r="G50" s="84"/>
      <c r="K50" s="76">
        <f t="shared" si="0"/>
        <v>523.72258064516132</v>
      </c>
      <c r="L50" s="77">
        <f t="shared" si="1"/>
        <v>185.48258064516131</v>
      </c>
      <c r="M50" s="77">
        <f t="shared" si="2"/>
        <v>698.29677419354834</v>
      </c>
      <c r="N50" s="78">
        <f t="shared" si="3"/>
        <v>360.05677419354834</v>
      </c>
    </row>
    <row r="51" spans="2:14" ht="15.75" x14ac:dyDescent="0.25">
      <c r="B51" s="53">
        <v>62</v>
      </c>
      <c r="C51" s="67">
        <v>660707</v>
      </c>
      <c r="D51" s="67">
        <v>55059</v>
      </c>
      <c r="E51" s="68">
        <v>344.12</v>
      </c>
      <c r="F51" s="48"/>
      <c r="G51" s="84"/>
      <c r="K51" s="76">
        <f t="shared" si="0"/>
        <v>532.82903225806456</v>
      </c>
      <c r="L51" s="77">
        <f t="shared" si="1"/>
        <v>188.70903225806455</v>
      </c>
      <c r="M51" s="77">
        <f t="shared" si="2"/>
        <v>710.43870967741941</v>
      </c>
      <c r="N51" s="78">
        <f t="shared" si="3"/>
        <v>366.31870967741941</v>
      </c>
    </row>
    <row r="52" spans="2:14" ht="15.75" x14ac:dyDescent="0.25">
      <c r="B52" s="56">
        <v>63</v>
      </c>
      <c r="C52" s="69">
        <v>672201</v>
      </c>
      <c r="D52" s="69">
        <v>56017</v>
      </c>
      <c r="E52" s="70">
        <v>350.1</v>
      </c>
      <c r="F52" s="48"/>
      <c r="G52" s="84"/>
      <c r="K52" s="76">
        <f t="shared" si="0"/>
        <v>542.09999999999991</v>
      </c>
      <c r="L52" s="77">
        <f t="shared" si="1"/>
        <v>191.99999999999989</v>
      </c>
      <c r="M52" s="77">
        <f t="shared" si="2"/>
        <v>722.8</v>
      </c>
      <c r="N52" s="78">
        <f t="shared" si="3"/>
        <v>372.69999999999993</v>
      </c>
    </row>
    <row r="53" spans="2:14" ht="15.75" x14ac:dyDescent="0.25">
      <c r="B53" s="53">
        <v>64</v>
      </c>
      <c r="C53" s="67">
        <v>683903</v>
      </c>
      <c r="D53" s="67">
        <v>56992</v>
      </c>
      <c r="E53" s="68">
        <v>356.2</v>
      </c>
      <c r="F53" s="48"/>
      <c r="G53" s="84"/>
      <c r="K53" s="76">
        <f t="shared" si="0"/>
        <v>551.53548387096771</v>
      </c>
      <c r="L53" s="77">
        <f t="shared" si="1"/>
        <v>195.33548387096772</v>
      </c>
      <c r="M53" s="77">
        <f t="shared" si="2"/>
        <v>735.38064516129032</v>
      </c>
      <c r="N53" s="78">
        <f t="shared" si="3"/>
        <v>379.18064516129033</v>
      </c>
    </row>
    <row r="54" spans="2:14" ht="15.75" x14ac:dyDescent="0.25">
      <c r="B54" s="56">
        <v>65</v>
      </c>
      <c r="C54" s="69">
        <v>695815</v>
      </c>
      <c r="D54" s="69">
        <v>57985</v>
      </c>
      <c r="E54" s="70">
        <v>362.4</v>
      </c>
      <c r="F54" s="48"/>
      <c r="G54" s="84"/>
      <c r="K54" s="76">
        <f t="shared" si="0"/>
        <v>561.14516129032268</v>
      </c>
      <c r="L54" s="77">
        <f t="shared" si="1"/>
        <v>198.7451612903227</v>
      </c>
      <c r="M54" s="77">
        <f t="shared" si="2"/>
        <v>748.19354838709683</v>
      </c>
      <c r="N54" s="78">
        <f t="shared" si="3"/>
        <v>385.79354838709685</v>
      </c>
    </row>
    <row r="55" spans="2:14" ht="15.75" x14ac:dyDescent="0.25">
      <c r="B55" s="53">
        <v>66</v>
      </c>
      <c r="C55" s="67">
        <v>707940</v>
      </c>
      <c r="D55" s="67">
        <v>58995</v>
      </c>
      <c r="E55" s="68">
        <v>368.72</v>
      </c>
      <c r="F55" s="48"/>
      <c r="G55" s="84"/>
      <c r="K55" s="76">
        <f t="shared" si="0"/>
        <v>570.91935483870975</v>
      </c>
      <c r="L55" s="77">
        <f t="shared" si="1"/>
        <v>202.19935483870972</v>
      </c>
      <c r="M55" s="77">
        <f t="shared" si="2"/>
        <v>761.22580645161293</v>
      </c>
      <c r="N55" s="78">
        <f t="shared" si="3"/>
        <v>392.5058064516129</v>
      </c>
    </row>
    <row r="56" spans="2:14" ht="15.75" x14ac:dyDescent="0.25">
      <c r="B56" s="56">
        <v>67</v>
      </c>
      <c r="C56" s="69">
        <v>720287</v>
      </c>
      <c r="D56" s="69">
        <v>60024</v>
      </c>
      <c r="E56" s="70">
        <v>375.15</v>
      </c>
      <c r="F56" s="48"/>
      <c r="G56" s="84"/>
      <c r="K56" s="76">
        <f t="shared" si="0"/>
        <v>580.87741935483871</v>
      </c>
      <c r="L56" s="77">
        <f t="shared" si="1"/>
        <v>205.72741935483873</v>
      </c>
      <c r="M56" s="77">
        <f t="shared" si="2"/>
        <v>774.50322580645161</v>
      </c>
      <c r="N56" s="78">
        <f t="shared" si="3"/>
        <v>399.35322580645163</v>
      </c>
    </row>
    <row r="57" spans="2:14" ht="15.75" x14ac:dyDescent="0.25">
      <c r="B57" s="53">
        <v>68</v>
      </c>
      <c r="C57" s="67">
        <v>732856</v>
      </c>
      <c r="D57" s="67">
        <v>61071</v>
      </c>
      <c r="E57" s="68">
        <v>381.7</v>
      </c>
      <c r="F57" s="48"/>
      <c r="G57" s="84"/>
      <c r="K57" s="76">
        <f t="shared" si="0"/>
        <v>591.00967741935483</v>
      </c>
      <c r="L57" s="77">
        <f t="shared" si="1"/>
        <v>209.30967741935484</v>
      </c>
      <c r="M57" s="77">
        <f t="shared" si="2"/>
        <v>788.01290322580644</v>
      </c>
      <c r="N57" s="78">
        <f t="shared" si="3"/>
        <v>406.31290322580645</v>
      </c>
    </row>
    <row r="58" spans="2:14" ht="15.75" x14ac:dyDescent="0.25">
      <c r="B58" s="56">
        <v>69</v>
      </c>
      <c r="C58" s="69">
        <v>744997</v>
      </c>
      <c r="D58" s="69">
        <v>62083</v>
      </c>
      <c r="E58" s="70">
        <v>388.02</v>
      </c>
      <c r="F58" s="48"/>
      <c r="G58" s="84"/>
      <c r="K58" s="76">
        <f t="shared" si="0"/>
        <v>600.80322580645168</v>
      </c>
      <c r="L58" s="77">
        <f t="shared" si="1"/>
        <v>212.7832258064517</v>
      </c>
      <c r="M58" s="77">
        <f t="shared" si="2"/>
        <v>801.07096774193553</v>
      </c>
      <c r="N58" s="78">
        <f t="shared" si="3"/>
        <v>413.05096774193555</v>
      </c>
    </row>
    <row r="59" spans="2:14" ht="15.75" x14ac:dyDescent="0.25">
      <c r="B59" s="53">
        <v>70</v>
      </c>
      <c r="C59" s="67">
        <v>757140</v>
      </c>
      <c r="D59" s="67">
        <v>63095</v>
      </c>
      <c r="E59" s="68">
        <v>394.34</v>
      </c>
      <c r="F59" s="48"/>
      <c r="G59" s="84"/>
      <c r="K59" s="76">
        <f t="shared" si="0"/>
        <v>610.59677419354841</v>
      </c>
      <c r="L59" s="77">
        <f t="shared" si="1"/>
        <v>216.25677419354844</v>
      </c>
      <c r="M59" s="77">
        <f t="shared" si="2"/>
        <v>814.12903225806451</v>
      </c>
      <c r="N59" s="78">
        <f t="shared" si="3"/>
        <v>419.78903225806454</v>
      </c>
    </row>
    <row r="60" spans="2:14" ht="15.75" x14ac:dyDescent="0.25">
      <c r="B60" s="56">
        <v>71</v>
      </c>
      <c r="C60" s="69">
        <v>769112</v>
      </c>
      <c r="D60" s="69">
        <v>64093</v>
      </c>
      <c r="E60" s="70">
        <v>400.58</v>
      </c>
      <c r="F60" s="48"/>
      <c r="G60" s="84"/>
      <c r="K60" s="76">
        <f t="shared" si="0"/>
        <v>620.25483870967741</v>
      </c>
      <c r="L60" s="77">
        <f t="shared" si="1"/>
        <v>219.67483870967743</v>
      </c>
      <c r="M60" s="77">
        <f t="shared" si="2"/>
        <v>827.00645161290322</v>
      </c>
      <c r="N60" s="78">
        <f t="shared" si="3"/>
        <v>426.42645161290324</v>
      </c>
    </row>
    <row r="61" spans="2:14" ht="15.75" x14ac:dyDescent="0.25">
      <c r="B61" s="53">
        <v>72</v>
      </c>
      <c r="C61" s="67">
        <v>781088</v>
      </c>
      <c r="D61" s="67">
        <v>65091</v>
      </c>
      <c r="E61" s="68">
        <v>406.82</v>
      </c>
      <c r="F61" s="48"/>
      <c r="G61" s="84"/>
      <c r="K61" s="76">
        <f t="shared" si="0"/>
        <v>629.91290322580642</v>
      </c>
      <c r="L61" s="77">
        <f t="shared" si="1"/>
        <v>223.09290322580642</v>
      </c>
      <c r="M61" s="77">
        <f t="shared" si="2"/>
        <v>839.88387096774193</v>
      </c>
      <c r="N61" s="78">
        <f t="shared" si="3"/>
        <v>433.06387096774193</v>
      </c>
    </row>
    <row r="62" spans="2:14" ht="15.75" x14ac:dyDescent="0.25">
      <c r="B62" s="56">
        <v>73</v>
      </c>
      <c r="C62" s="69">
        <v>793063</v>
      </c>
      <c r="D62" s="69">
        <v>66089</v>
      </c>
      <c r="E62" s="70">
        <v>413.05</v>
      </c>
      <c r="F62" s="48"/>
      <c r="G62" s="84"/>
      <c r="K62" s="76">
        <f t="shared" si="0"/>
        <v>639.57096774193542</v>
      </c>
      <c r="L62" s="77">
        <f t="shared" si="1"/>
        <v>226.52096774193541</v>
      </c>
      <c r="M62" s="77">
        <f t="shared" si="2"/>
        <v>852.76129032258063</v>
      </c>
      <c r="N62" s="78">
        <f t="shared" si="3"/>
        <v>439.71129032258062</v>
      </c>
    </row>
    <row r="63" spans="2:14" ht="15.75" x14ac:dyDescent="0.25">
      <c r="B63" s="53">
        <v>74</v>
      </c>
      <c r="C63" s="67">
        <v>805037</v>
      </c>
      <c r="D63" s="67">
        <v>67086</v>
      </c>
      <c r="E63" s="68">
        <v>419.29</v>
      </c>
      <c r="F63" s="48"/>
      <c r="G63" s="84"/>
      <c r="K63" s="76">
        <f t="shared" si="0"/>
        <v>649.21935483870971</v>
      </c>
      <c r="L63" s="77">
        <f t="shared" si="1"/>
        <v>229.92935483870968</v>
      </c>
      <c r="M63" s="77">
        <f t="shared" si="2"/>
        <v>865.6258064516129</v>
      </c>
      <c r="N63" s="78">
        <f t="shared" si="3"/>
        <v>446.33580645161288</v>
      </c>
    </row>
    <row r="64" spans="2:14" ht="15.75" x14ac:dyDescent="0.25">
      <c r="B64" s="56">
        <v>75</v>
      </c>
      <c r="C64" s="69">
        <v>817012</v>
      </c>
      <c r="D64" s="69">
        <v>68084</v>
      </c>
      <c r="E64" s="70">
        <v>425.53</v>
      </c>
      <c r="F64" s="48"/>
      <c r="G64" s="84"/>
      <c r="K64" s="76">
        <f t="shared" si="0"/>
        <v>658.87741935483871</v>
      </c>
      <c r="L64" s="77">
        <f t="shared" si="1"/>
        <v>233.34741935483873</v>
      </c>
      <c r="M64" s="77">
        <f t="shared" si="2"/>
        <v>878.50322580645161</v>
      </c>
      <c r="N64" s="78">
        <f t="shared" si="3"/>
        <v>452.97322580645164</v>
      </c>
    </row>
    <row r="65" spans="2:14" ht="15.75" x14ac:dyDescent="0.25">
      <c r="B65" s="53">
        <v>76</v>
      </c>
      <c r="C65" s="67">
        <v>828986</v>
      </c>
      <c r="D65" s="67">
        <v>69082</v>
      </c>
      <c r="E65" s="68">
        <v>431.76</v>
      </c>
      <c r="F65" s="48"/>
      <c r="G65" s="84"/>
      <c r="K65" s="76">
        <f t="shared" si="0"/>
        <v>668.53548387096771</v>
      </c>
      <c r="L65" s="77">
        <f t="shared" si="1"/>
        <v>236.77548387096772</v>
      </c>
      <c r="M65" s="77">
        <f t="shared" si="2"/>
        <v>891.38064516129032</v>
      </c>
      <c r="N65" s="78">
        <f t="shared" si="3"/>
        <v>459.62064516129033</v>
      </c>
    </row>
    <row r="66" spans="2:14" ht="15.75" x14ac:dyDescent="0.25">
      <c r="B66" s="56">
        <v>77</v>
      </c>
      <c r="C66" s="69">
        <v>840961</v>
      </c>
      <c r="D66" s="69">
        <v>70080</v>
      </c>
      <c r="E66" s="70">
        <v>438</v>
      </c>
      <c r="F66" s="48"/>
      <c r="G66" s="84"/>
      <c r="K66" s="76">
        <f t="shared" si="0"/>
        <v>678.19354838709683</v>
      </c>
      <c r="L66" s="77">
        <f t="shared" si="1"/>
        <v>240.19354838709683</v>
      </c>
      <c r="M66" s="77">
        <f t="shared" si="2"/>
        <v>904.25806451612902</v>
      </c>
      <c r="N66" s="78">
        <f t="shared" si="3"/>
        <v>466.25806451612902</v>
      </c>
    </row>
    <row r="67" spans="2:14" ht="15.75" x14ac:dyDescent="0.25">
      <c r="B67" s="53">
        <v>78</v>
      </c>
      <c r="C67" s="67">
        <v>852937</v>
      </c>
      <c r="D67" s="67">
        <v>71078</v>
      </c>
      <c r="E67" s="68">
        <v>444.24</v>
      </c>
      <c r="F67" s="48"/>
      <c r="G67" s="84"/>
      <c r="K67" s="76">
        <f t="shared" si="0"/>
        <v>687.85161290322583</v>
      </c>
      <c r="L67" s="77">
        <f t="shared" si="1"/>
        <v>243.61161290322582</v>
      </c>
      <c r="M67" s="77">
        <f t="shared" si="2"/>
        <v>917.13548387096773</v>
      </c>
      <c r="N67" s="78">
        <f t="shared" si="3"/>
        <v>472.89548387096772</v>
      </c>
    </row>
    <row r="68" spans="2:14" ht="15.75" x14ac:dyDescent="0.25">
      <c r="B68" s="56">
        <v>79</v>
      </c>
      <c r="C68" s="69">
        <v>864912</v>
      </c>
      <c r="D68" s="69">
        <v>72076</v>
      </c>
      <c r="E68" s="70">
        <v>450.48</v>
      </c>
      <c r="F68" s="48"/>
      <c r="G68" s="84"/>
      <c r="K68" s="76">
        <f t="shared" si="0"/>
        <v>697.50967741935483</v>
      </c>
      <c r="L68" s="77">
        <f t="shared" si="1"/>
        <v>247.02967741935481</v>
      </c>
      <c r="M68" s="77">
        <f t="shared" si="2"/>
        <v>930.01290322580644</v>
      </c>
      <c r="N68" s="78">
        <f t="shared" si="3"/>
        <v>479.53290322580642</v>
      </c>
    </row>
    <row r="69" spans="2:14" ht="15.75" x14ac:dyDescent="0.25">
      <c r="B69" s="53">
        <v>80</v>
      </c>
      <c r="C69" s="67">
        <v>876887</v>
      </c>
      <c r="D69" s="67">
        <v>73074</v>
      </c>
      <c r="E69" s="68">
        <v>456.71</v>
      </c>
      <c r="F69" s="48"/>
      <c r="G69" s="84"/>
      <c r="K69" s="76">
        <f t="shared" si="0"/>
        <v>707.16774193548383</v>
      </c>
      <c r="L69" s="77">
        <f t="shared" si="1"/>
        <v>250.45774193548385</v>
      </c>
      <c r="M69" s="77">
        <f t="shared" si="2"/>
        <v>942.89032258064515</v>
      </c>
      <c r="N69" s="78">
        <f t="shared" si="3"/>
        <v>486.18032258064517</v>
      </c>
    </row>
    <row r="70" spans="2:14" ht="15.75" x14ac:dyDescent="0.25">
      <c r="B70" s="56">
        <v>81</v>
      </c>
      <c r="C70" s="69">
        <v>888862</v>
      </c>
      <c r="D70" s="69">
        <v>74072</v>
      </c>
      <c r="E70" s="70">
        <v>462.95</v>
      </c>
      <c r="F70" s="48"/>
      <c r="G70" s="84"/>
      <c r="K70" s="76">
        <f t="shared" si="0"/>
        <v>716.82580645161283</v>
      </c>
      <c r="L70" s="77">
        <f t="shared" si="1"/>
        <v>253.87580645161285</v>
      </c>
      <c r="M70" s="77">
        <f t="shared" si="2"/>
        <v>955.76774193548385</v>
      </c>
      <c r="N70" s="78">
        <f t="shared" si="3"/>
        <v>492.81774193548387</v>
      </c>
    </row>
    <row r="71" spans="2:14" ht="15.75" x14ac:dyDescent="0.25">
      <c r="B71" s="53">
        <v>82</v>
      </c>
      <c r="C71" s="67">
        <v>900836</v>
      </c>
      <c r="D71" s="67">
        <v>75070</v>
      </c>
      <c r="E71" s="68">
        <v>469.19</v>
      </c>
      <c r="F71" s="48"/>
      <c r="G71" s="84"/>
      <c r="K71" s="76">
        <f t="shared" si="0"/>
        <v>726.48387096774195</v>
      </c>
      <c r="L71" s="77">
        <f t="shared" si="1"/>
        <v>257.29387096774195</v>
      </c>
      <c r="M71" s="77">
        <f t="shared" si="2"/>
        <v>968.64516129032256</v>
      </c>
      <c r="N71" s="78">
        <f t="shared" si="3"/>
        <v>499.45516129032256</v>
      </c>
    </row>
    <row r="72" spans="2:14" ht="15.75" x14ac:dyDescent="0.25">
      <c r="B72" s="56">
        <v>83</v>
      </c>
      <c r="C72" s="69">
        <v>912811</v>
      </c>
      <c r="D72" s="69">
        <v>76068</v>
      </c>
      <c r="E72" s="70">
        <v>475.42</v>
      </c>
      <c r="F72" s="48"/>
      <c r="G72" s="84"/>
      <c r="K72" s="76">
        <f t="shared" si="0"/>
        <v>736.14193548387095</v>
      </c>
      <c r="L72" s="77">
        <f t="shared" si="1"/>
        <v>260.72193548387094</v>
      </c>
      <c r="M72" s="77">
        <f t="shared" si="2"/>
        <v>981.52258064516127</v>
      </c>
      <c r="N72" s="78">
        <f t="shared" si="3"/>
        <v>506.10258064516125</v>
      </c>
    </row>
    <row r="73" spans="2:14" ht="15.75" x14ac:dyDescent="0.25">
      <c r="B73" s="53">
        <v>84</v>
      </c>
      <c r="C73" s="67">
        <v>924785</v>
      </c>
      <c r="D73" s="67">
        <v>77065</v>
      </c>
      <c r="E73" s="68">
        <v>481.66</v>
      </c>
      <c r="F73" s="48"/>
      <c r="G73" s="84"/>
      <c r="I73" s="84"/>
      <c r="K73" s="76">
        <f t="shared" si="0"/>
        <v>745.79032258064512</v>
      </c>
      <c r="L73" s="77">
        <f t="shared" si="1"/>
        <v>264.1303225806451</v>
      </c>
      <c r="M73" s="77">
        <f t="shared" si="2"/>
        <v>994.38709677419354</v>
      </c>
      <c r="N73" s="78">
        <f t="shared" si="3"/>
        <v>512.72709677419357</v>
      </c>
    </row>
    <row r="74" spans="2:14" ht="15.75" x14ac:dyDescent="0.25">
      <c r="B74" s="56">
        <v>85</v>
      </c>
      <c r="C74" s="69">
        <v>936760</v>
      </c>
      <c r="D74" s="69">
        <v>78063</v>
      </c>
      <c r="E74" s="70">
        <v>487.9</v>
      </c>
      <c r="F74" s="48"/>
      <c r="G74" s="84"/>
      <c r="K74" s="76">
        <f t="shared" si="0"/>
        <v>755.44838709677424</v>
      </c>
      <c r="L74" s="77">
        <f t="shared" si="1"/>
        <v>267.54838709677426</v>
      </c>
      <c r="M74" s="77">
        <f t="shared" si="2"/>
        <v>1007.2645161290322</v>
      </c>
      <c r="N74" s="78">
        <f t="shared" si="3"/>
        <v>519.36451612903227</v>
      </c>
    </row>
    <row r="75" spans="2:14" ht="15.75" x14ac:dyDescent="0.25">
      <c r="B75" s="53">
        <v>86</v>
      </c>
      <c r="C75" s="67">
        <v>948735</v>
      </c>
      <c r="D75" s="67">
        <v>79061</v>
      </c>
      <c r="E75" s="68">
        <v>494.13</v>
      </c>
      <c r="F75" s="48"/>
      <c r="G75" s="84"/>
      <c r="K75" s="79">
        <f t="shared" si="0"/>
        <v>765.10645161290324</v>
      </c>
      <c r="L75" s="80">
        <f t="shared" si="1"/>
        <v>270.97645161290325</v>
      </c>
      <c r="M75" s="80">
        <f t="shared" si="2"/>
        <v>1020.141935483871</v>
      </c>
      <c r="N75" s="81">
        <f t="shared" si="3"/>
        <v>526.01193548387096</v>
      </c>
    </row>
    <row r="76" spans="2:14" ht="16.5" thickBot="1" x14ac:dyDescent="0.3">
      <c r="B76" s="69"/>
      <c r="C76" s="69"/>
      <c r="D76" s="69"/>
      <c r="E76" s="70"/>
      <c r="G76" s="84"/>
      <c r="K76" s="48"/>
    </row>
    <row r="77" spans="2:14" ht="15.75" x14ac:dyDescent="0.25">
      <c r="B77" s="71" t="s">
        <v>38</v>
      </c>
      <c r="C77" s="8"/>
      <c r="D77" s="8"/>
      <c r="E77" s="9"/>
      <c r="G77" s="84"/>
    </row>
    <row r="78" spans="2:14" ht="15.75" x14ac:dyDescent="0.25">
      <c r="B78" s="72" t="s">
        <v>39</v>
      </c>
      <c r="C78" s="10"/>
      <c r="D78" s="10"/>
      <c r="E78" s="11"/>
      <c r="G78" s="84"/>
    </row>
    <row r="79" spans="2:14" ht="15.75" x14ac:dyDescent="0.25">
      <c r="B79" s="73" t="s">
        <v>5</v>
      </c>
      <c r="C79" s="10"/>
      <c r="D79" s="10"/>
      <c r="E79" s="11"/>
      <c r="G79" s="84"/>
    </row>
    <row r="80" spans="2:14" ht="15.75" x14ac:dyDescent="0.25">
      <c r="B80" s="72" t="s">
        <v>6</v>
      </c>
      <c r="C80" s="10"/>
      <c r="D80" s="10"/>
      <c r="E80" s="11"/>
      <c r="G80" s="84"/>
    </row>
    <row r="81" spans="2:7" ht="16.5" thickBot="1" x14ac:dyDescent="0.3">
      <c r="B81" s="74" t="s">
        <v>7</v>
      </c>
      <c r="C81" s="12"/>
      <c r="D81" s="12"/>
      <c r="E81" s="13"/>
      <c r="G81" s="84"/>
    </row>
    <row r="83" spans="2:7" ht="15.75" thickBot="1" x14ac:dyDescent="0.3"/>
    <row r="84" spans="2:7" ht="18.75" x14ac:dyDescent="0.3">
      <c r="B84" s="36"/>
      <c r="C84" s="37"/>
      <c r="D84" s="38" t="s">
        <v>8</v>
      </c>
      <c r="E84" s="38"/>
      <c r="F84" s="18"/>
      <c r="G84" s="19"/>
    </row>
    <row r="85" spans="2:7" ht="18.75" x14ac:dyDescent="0.3">
      <c r="B85" s="39"/>
      <c r="C85" s="40"/>
      <c r="D85" s="41" t="s">
        <v>9</v>
      </c>
      <c r="E85" s="41"/>
      <c r="F85" s="50" t="s">
        <v>34</v>
      </c>
      <c r="G85" s="22"/>
    </row>
    <row r="86" spans="2:7" ht="18.75" x14ac:dyDescent="0.3">
      <c r="B86" s="39"/>
      <c r="C86" s="21"/>
      <c r="D86" s="42" t="s">
        <v>10</v>
      </c>
      <c r="E86" s="42"/>
      <c r="F86" s="50" t="s">
        <v>35</v>
      </c>
      <c r="G86" s="22"/>
    </row>
    <row r="87" spans="2:7" ht="16.5" thickBot="1" x14ac:dyDescent="0.3">
      <c r="B87" s="39"/>
      <c r="C87" s="21"/>
      <c r="D87" s="52" t="s">
        <v>31</v>
      </c>
      <c r="E87" s="43"/>
      <c r="F87" s="50" t="s">
        <v>36</v>
      </c>
      <c r="G87" s="22"/>
    </row>
    <row r="88" spans="2:7" ht="15.75" x14ac:dyDescent="0.25">
      <c r="B88" s="24"/>
      <c r="C88" s="25" t="s">
        <v>11</v>
      </c>
      <c r="D88" s="26"/>
      <c r="E88" s="26"/>
      <c r="F88" s="26"/>
      <c r="G88" s="27"/>
    </row>
    <row r="89" spans="2:7" ht="16.5" thickBot="1" x14ac:dyDescent="0.3">
      <c r="B89" s="28"/>
      <c r="C89" s="29" t="s">
        <v>12</v>
      </c>
      <c r="D89" s="30"/>
      <c r="E89" s="30"/>
      <c r="F89" s="30"/>
      <c r="G89" s="31"/>
    </row>
    <row r="90" spans="2:7" ht="15.75" x14ac:dyDescent="0.25">
      <c r="B90" s="28"/>
      <c r="C90" s="32" t="s">
        <v>13</v>
      </c>
      <c r="D90" s="33" t="s">
        <v>13</v>
      </c>
      <c r="E90" s="33" t="s">
        <v>13</v>
      </c>
      <c r="F90" s="33" t="s">
        <v>14</v>
      </c>
      <c r="G90" s="33" t="s">
        <v>15</v>
      </c>
    </row>
    <row r="91" spans="2:7" ht="15.75" x14ac:dyDescent="0.25">
      <c r="B91" s="28"/>
      <c r="C91" s="34" t="s">
        <v>16</v>
      </c>
      <c r="D91" s="35" t="s">
        <v>17</v>
      </c>
      <c r="E91" s="35" t="s">
        <v>18</v>
      </c>
      <c r="F91" s="35" t="s">
        <v>19</v>
      </c>
      <c r="G91" s="35" t="s">
        <v>20</v>
      </c>
    </row>
    <row r="92" spans="2:7" ht="15.75" x14ac:dyDescent="0.25">
      <c r="B92" s="28"/>
      <c r="C92" s="34" t="s">
        <v>21</v>
      </c>
      <c r="D92" s="35"/>
      <c r="E92" s="35"/>
      <c r="F92" s="35" t="s">
        <v>22</v>
      </c>
      <c r="G92" s="35"/>
    </row>
    <row r="93" spans="2:7" ht="15.75" x14ac:dyDescent="0.25">
      <c r="B93" s="28"/>
      <c r="C93" s="34"/>
      <c r="D93" s="35"/>
      <c r="E93" s="35" t="s">
        <v>14</v>
      </c>
      <c r="F93" s="35" t="s">
        <v>23</v>
      </c>
      <c r="G93" s="35"/>
    </row>
    <row r="94" spans="2:7" ht="16.5" thickBot="1" x14ac:dyDescent="0.3">
      <c r="B94" s="63" t="s">
        <v>24</v>
      </c>
      <c r="C94" s="34"/>
      <c r="D94" s="35"/>
      <c r="E94" s="35" t="s">
        <v>25</v>
      </c>
      <c r="F94" s="35" t="s">
        <v>26</v>
      </c>
      <c r="G94" s="35"/>
    </row>
    <row r="95" spans="2:7" ht="16.5" thickBot="1" x14ac:dyDescent="0.3">
      <c r="B95" s="64" t="s">
        <v>27</v>
      </c>
      <c r="C95" s="65">
        <v>0.25</v>
      </c>
      <c r="D95" s="66">
        <v>0.3</v>
      </c>
      <c r="E95" s="66">
        <v>0.6</v>
      </c>
      <c r="F95" s="66">
        <v>1</v>
      </c>
      <c r="G95" s="66">
        <v>1.2</v>
      </c>
    </row>
    <row r="96" spans="2:7" ht="15.75" x14ac:dyDescent="0.25">
      <c r="B96" s="53">
        <v>22</v>
      </c>
      <c r="C96" s="54">
        <v>44.8</v>
      </c>
      <c r="D96" s="54">
        <v>53.76</v>
      </c>
      <c r="E96" s="54">
        <v>107.51</v>
      </c>
      <c r="F96" s="54">
        <v>179.19</v>
      </c>
      <c r="G96" s="55">
        <v>215.03</v>
      </c>
    </row>
    <row r="97" spans="2:7" ht="15.75" x14ac:dyDescent="0.25">
      <c r="B97" s="56">
        <v>23</v>
      </c>
      <c r="C97" s="57">
        <v>45.35</v>
      </c>
      <c r="D97" s="57">
        <v>54.42</v>
      </c>
      <c r="E97" s="57">
        <v>108.85</v>
      </c>
      <c r="F97" s="57">
        <v>181.41</v>
      </c>
      <c r="G97" s="58">
        <v>217.69</v>
      </c>
    </row>
    <row r="98" spans="2:7" ht="15.75" x14ac:dyDescent="0.25">
      <c r="B98" s="53">
        <v>24</v>
      </c>
      <c r="C98" s="54">
        <v>45.85</v>
      </c>
      <c r="D98" s="54">
        <v>55.02</v>
      </c>
      <c r="E98" s="54">
        <v>110.05</v>
      </c>
      <c r="F98" s="54">
        <v>183.41</v>
      </c>
      <c r="G98" s="59">
        <v>220.09</v>
      </c>
    </row>
    <row r="99" spans="2:7" ht="15.75" x14ac:dyDescent="0.25">
      <c r="B99" s="56">
        <v>25</v>
      </c>
      <c r="C99" s="57">
        <v>46.42</v>
      </c>
      <c r="D99" s="57">
        <v>55.7</v>
      </c>
      <c r="E99" s="57">
        <v>111.4</v>
      </c>
      <c r="F99" s="57">
        <v>185.67</v>
      </c>
      <c r="G99" s="58">
        <v>222.8</v>
      </c>
    </row>
    <row r="100" spans="2:7" ht="15.75" x14ac:dyDescent="0.25">
      <c r="B100" s="53">
        <v>26</v>
      </c>
      <c r="C100" s="54">
        <v>46.99</v>
      </c>
      <c r="D100" s="54">
        <v>56.38</v>
      </c>
      <c r="E100" s="54">
        <v>112.76</v>
      </c>
      <c r="F100" s="54">
        <v>187.94</v>
      </c>
      <c r="G100" s="59">
        <v>225.53</v>
      </c>
    </row>
    <row r="101" spans="2:7" ht="15.75" x14ac:dyDescent="0.25">
      <c r="B101" s="56">
        <v>27</v>
      </c>
      <c r="C101" s="57">
        <v>47.57</v>
      </c>
      <c r="D101" s="57">
        <v>57.09</v>
      </c>
      <c r="E101" s="57">
        <v>114.17</v>
      </c>
      <c r="F101" s="57">
        <v>190.29</v>
      </c>
      <c r="G101" s="58">
        <v>228.35</v>
      </c>
    </row>
    <row r="102" spans="2:7" ht="15.75" x14ac:dyDescent="0.25">
      <c r="B102" s="53">
        <v>28</v>
      </c>
      <c r="C102" s="54">
        <v>48.3</v>
      </c>
      <c r="D102" s="54">
        <v>57.96</v>
      </c>
      <c r="E102" s="54">
        <v>115.93</v>
      </c>
      <c r="F102" s="54">
        <v>193.21</v>
      </c>
      <c r="G102" s="59">
        <v>231.85</v>
      </c>
    </row>
    <row r="103" spans="2:7" ht="15.75" x14ac:dyDescent="0.25">
      <c r="B103" s="56">
        <v>29</v>
      </c>
      <c r="C103" s="57">
        <v>49.07</v>
      </c>
      <c r="D103" s="57">
        <v>58.88</v>
      </c>
      <c r="E103" s="57">
        <v>117.76</v>
      </c>
      <c r="F103" s="57">
        <v>196.26</v>
      </c>
      <c r="G103" s="58">
        <v>235.51</v>
      </c>
    </row>
    <row r="104" spans="2:7" ht="15.75" x14ac:dyDescent="0.25">
      <c r="B104" s="53">
        <v>30</v>
      </c>
      <c r="C104" s="54">
        <v>49.83</v>
      </c>
      <c r="D104" s="54">
        <v>59.8</v>
      </c>
      <c r="E104" s="54">
        <v>119.59</v>
      </c>
      <c r="F104" s="54">
        <v>199.32</v>
      </c>
      <c r="G104" s="59">
        <v>239.18</v>
      </c>
    </row>
    <row r="105" spans="2:7" ht="15.75" x14ac:dyDescent="0.25">
      <c r="B105" s="56">
        <v>31</v>
      </c>
      <c r="C105" s="57">
        <v>50.46</v>
      </c>
      <c r="D105" s="57">
        <v>60.55</v>
      </c>
      <c r="E105" s="57">
        <v>121.1</v>
      </c>
      <c r="F105" s="57">
        <v>201.83</v>
      </c>
      <c r="G105" s="58">
        <v>242.2</v>
      </c>
    </row>
    <row r="106" spans="2:7" ht="15.75" x14ac:dyDescent="0.25">
      <c r="B106" s="53">
        <v>32</v>
      </c>
      <c r="C106" s="54">
        <v>51.27</v>
      </c>
      <c r="D106" s="54">
        <v>61.52</v>
      </c>
      <c r="E106" s="54">
        <v>123.04</v>
      </c>
      <c r="F106" s="54">
        <v>205.06</v>
      </c>
      <c r="G106" s="59">
        <v>246.07</v>
      </c>
    </row>
    <row r="107" spans="2:7" ht="15.75" x14ac:dyDescent="0.25">
      <c r="B107" s="56">
        <v>33</v>
      </c>
      <c r="C107" s="57">
        <v>52.08</v>
      </c>
      <c r="D107" s="57">
        <v>62.49</v>
      </c>
      <c r="E107" s="57">
        <v>124.98</v>
      </c>
      <c r="F107" s="57">
        <v>208.3</v>
      </c>
      <c r="G107" s="58">
        <v>249.96</v>
      </c>
    </row>
    <row r="108" spans="2:7" ht="15.75" x14ac:dyDescent="0.25">
      <c r="B108" s="53">
        <v>34</v>
      </c>
      <c r="C108" s="54">
        <v>52.89</v>
      </c>
      <c r="D108" s="54">
        <v>63.46</v>
      </c>
      <c r="E108" s="54">
        <v>126.92</v>
      </c>
      <c r="F108" s="54">
        <v>211.54</v>
      </c>
      <c r="G108" s="59">
        <v>253.85</v>
      </c>
    </row>
    <row r="109" spans="2:7" ht="15.75" x14ac:dyDescent="0.25">
      <c r="B109" s="56">
        <v>35</v>
      </c>
      <c r="C109" s="57">
        <v>53.71</v>
      </c>
      <c r="D109" s="57">
        <v>64.45</v>
      </c>
      <c r="E109" s="57">
        <v>128.9</v>
      </c>
      <c r="F109" s="57">
        <v>214.83</v>
      </c>
      <c r="G109" s="58">
        <v>257.8</v>
      </c>
    </row>
    <row r="110" spans="2:7" ht="15.75" x14ac:dyDescent="0.25">
      <c r="B110" s="53">
        <v>36</v>
      </c>
      <c r="C110" s="54">
        <v>54.7</v>
      </c>
      <c r="D110" s="54">
        <v>65.64</v>
      </c>
      <c r="E110" s="54">
        <v>131.28</v>
      </c>
      <c r="F110" s="54">
        <v>218.8</v>
      </c>
      <c r="G110" s="59">
        <v>262.56</v>
      </c>
    </row>
    <row r="111" spans="2:7" ht="15.75" x14ac:dyDescent="0.25">
      <c r="B111" s="56">
        <v>37</v>
      </c>
      <c r="C111" s="57">
        <v>55.7</v>
      </c>
      <c r="D111" s="57">
        <v>66.83</v>
      </c>
      <c r="E111" s="57">
        <v>133.66999999999999</v>
      </c>
      <c r="F111" s="57">
        <v>222.78</v>
      </c>
      <c r="G111" s="58">
        <v>267.33999999999997</v>
      </c>
    </row>
    <row r="112" spans="2:7" ht="15.75" x14ac:dyDescent="0.25">
      <c r="B112" s="53">
        <v>38</v>
      </c>
      <c r="C112" s="54">
        <v>56.42</v>
      </c>
      <c r="D112" s="54">
        <v>67.7</v>
      </c>
      <c r="E112" s="54">
        <v>135.4</v>
      </c>
      <c r="F112" s="54">
        <v>225.66</v>
      </c>
      <c r="G112" s="59">
        <v>270.79000000000002</v>
      </c>
    </row>
    <row r="113" spans="2:7" ht="15.75" x14ac:dyDescent="0.25">
      <c r="B113" s="56">
        <v>39</v>
      </c>
      <c r="C113" s="57">
        <v>57.43</v>
      </c>
      <c r="D113" s="57">
        <v>68.92</v>
      </c>
      <c r="E113" s="57">
        <v>137.83000000000001</v>
      </c>
      <c r="F113" s="57">
        <v>229.72</v>
      </c>
      <c r="G113" s="58">
        <v>275.66000000000003</v>
      </c>
    </row>
    <row r="114" spans="2:7" ht="15.75" x14ac:dyDescent="0.25">
      <c r="B114" s="53">
        <v>40</v>
      </c>
      <c r="C114" s="54">
        <v>58.45</v>
      </c>
      <c r="D114" s="54">
        <v>70.14</v>
      </c>
      <c r="E114" s="54">
        <v>140.29</v>
      </c>
      <c r="F114" s="54">
        <v>233.81</v>
      </c>
      <c r="G114" s="59">
        <v>280.57</v>
      </c>
    </row>
    <row r="115" spans="2:7" ht="15.75" x14ac:dyDescent="0.25">
      <c r="B115" s="56">
        <v>41</v>
      </c>
      <c r="C115" s="57">
        <v>59.49</v>
      </c>
      <c r="D115" s="57">
        <v>71.38</v>
      </c>
      <c r="E115" s="57">
        <v>142.76</v>
      </c>
      <c r="F115" s="57">
        <v>237.94</v>
      </c>
      <c r="G115" s="58">
        <v>285.52999999999997</v>
      </c>
    </row>
    <row r="116" spans="2:7" ht="15.75" x14ac:dyDescent="0.25">
      <c r="B116" s="53">
        <v>42</v>
      </c>
      <c r="C116" s="54">
        <v>60.49</v>
      </c>
      <c r="D116" s="54">
        <v>72.59</v>
      </c>
      <c r="E116" s="54">
        <v>145.18</v>
      </c>
      <c r="F116" s="54">
        <v>241.97</v>
      </c>
      <c r="G116" s="59">
        <v>290.36</v>
      </c>
    </row>
    <row r="117" spans="2:7" ht="15.75" x14ac:dyDescent="0.25">
      <c r="B117" s="56">
        <v>43</v>
      </c>
      <c r="C117" s="57">
        <v>61.5</v>
      </c>
      <c r="D117" s="57">
        <v>73.8</v>
      </c>
      <c r="E117" s="57">
        <v>147.6</v>
      </c>
      <c r="F117" s="57">
        <v>246</v>
      </c>
      <c r="G117" s="58">
        <v>295.2</v>
      </c>
    </row>
    <row r="118" spans="2:7" ht="15.75" x14ac:dyDescent="0.25">
      <c r="B118" s="53">
        <v>44</v>
      </c>
      <c r="C118" s="54">
        <v>62.53</v>
      </c>
      <c r="D118" s="54">
        <v>75.040000000000006</v>
      </c>
      <c r="E118" s="54">
        <v>150.08000000000001</v>
      </c>
      <c r="F118" s="54">
        <v>250.13</v>
      </c>
      <c r="G118" s="59">
        <v>300.16000000000003</v>
      </c>
    </row>
    <row r="119" spans="2:7" ht="15.75" x14ac:dyDescent="0.25">
      <c r="B119" s="56">
        <v>45</v>
      </c>
      <c r="C119" s="57">
        <v>63.56</v>
      </c>
      <c r="D119" s="57">
        <v>76.28</v>
      </c>
      <c r="E119" s="57">
        <v>152.55000000000001</v>
      </c>
      <c r="F119" s="57">
        <v>254.25</v>
      </c>
      <c r="G119" s="58">
        <v>305.10000000000002</v>
      </c>
    </row>
    <row r="120" spans="2:7" ht="15.75" x14ac:dyDescent="0.25">
      <c r="B120" s="53">
        <v>46</v>
      </c>
      <c r="C120" s="54">
        <v>64.430000000000007</v>
      </c>
      <c r="D120" s="54">
        <v>77.319999999999993</v>
      </c>
      <c r="E120" s="54">
        <v>154.63</v>
      </c>
      <c r="F120" s="54">
        <v>257.72000000000003</v>
      </c>
      <c r="G120" s="59">
        <v>309.26</v>
      </c>
    </row>
    <row r="121" spans="2:7" ht="15.75" x14ac:dyDescent="0.25">
      <c r="B121" s="56">
        <v>47</v>
      </c>
      <c r="C121" s="57">
        <v>65.64</v>
      </c>
      <c r="D121" s="57">
        <v>78.760000000000005</v>
      </c>
      <c r="E121" s="57">
        <v>157.52000000000001</v>
      </c>
      <c r="F121" s="57">
        <v>262.54000000000002</v>
      </c>
      <c r="G121" s="58">
        <v>315.05</v>
      </c>
    </row>
    <row r="122" spans="2:7" ht="15.75" x14ac:dyDescent="0.25">
      <c r="B122" s="53">
        <v>48</v>
      </c>
      <c r="C122" s="54">
        <v>66.84</v>
      </c>
      <c r="D122" s="54">
        <v>80.209999999999994</v>
      </c>
      <c r="E122" s="54">
        <v>160.41</v>
      </c>
      <c r="F122" s="54">
        <v>267.35000000000002</v>
      </c>
      <c r="G122" s="59">
        <v>320.82</v>
      </c>
    </row>
    <row r="123" spans="2:7" ht="15.75" x14ac:dyDescent="0.25">
      <c r="B123" s="56">
        <v>49</v>
      </c>
      <c r="C123" s="57">
        <v>68.040000000000006</v>
      </c>
      <c r="D123" s="57">
        <v>81.650000000000006</v>
      </c>
      <c r="E123" s="57">
        <v>163.30000000000001</v>
      </c>
      <c r="F123" s="57">
        <v>272.17</v>
      </c>
      <c r="G123" s="58">
        <v>326.60000000000002</v>
      </c>
    </row>
    <row r="124" spans="2:7" ht="15.75" x14ac:dyDescent="0.25">
      <c r="B124" s="53">
        <v>50</v>
      </c>
      <c r="C124" s="54">
        <v>69.3</v>
      </c>
      <c r="D124" s="54">
        <v>83.15</v>
      </c>
      <c r="E124" s="54">
        <v>166.31</v>
      </c>
      <c r="F124" s="54">
        <v>277.18</v>
      </c>
      <c r="G124" s="59">
        <v>332.62</v>
      </c>
    </row>
    <row r="125" spans="2:7" ht="15.75" x14ac:dyDescent="0.25">
      <c r="B125" s="56">
        <v>51</v>
      </c>
      <c r="C125" s="57">
        <v>70.55</v>
      </c>
      <c r="D125" s="57">
        <v>84.66</v>
      </c>
      <c r="E125" s="57">
        <v>169.33</v>
      </c>
      <c r="F125" s="57">
        <v>282.20999999999998</v>
      </c>
      <c r="G125" s="58">
        <v>338.65</v>
      </c>
    </row>
    <row r="126" spans="2:7" ht="15.75" x14ac:dyDescent="0.25">
      <c r="B126" s="53">
        <v>52</v>
      </c>
      <c r="C126" s="54">
        <v>71.87</v>
      </c>
      <c r="D126" s="54">
        <v>86.24</v>
      </c>
      <c r="E126" s="54">
        <v>172.48</v>
      </c>
      <c r="F126" s="54">
        <v>287.45999999999998</v>
      </c>
      <c r="G126" s="59">
        <v>344.95</v>
      </c>
    </row>
    <row r="127" spans="2:7" ht="15.75" x14ac:dyDescent="0.25">
      <c r="B127" s="56">
        <v>53</v>
      </c>
      <c r="C127" s="57">
        <v>73.180000000000007</v>
      </c>
      <c r="D127" s="57">
        <v>87.81</v>
      </c>
      <c r="E127" s="57">
        <v>175.62</v>
      </c>
      <c r="F127" s="57">
        <v>292.7</v>
      </c>
      <c r="G127" s="58">
        <v>351.24</v>
      </c>
    </row>
    <row r="128" spans="2:7" ht="15.75" x14ac:dyDescent="0.25">
      <c r="B128" s="53">
        <v>54</v>
      </c>
      <c r="C128" s="54">
        <v>74.540000000000006</v>
      </c>
      <c r="D128" s="54">
        <v>89.45</v>
      </c>
      <c r="E128" s="54">
        <v>178.89</v>
      </c>
      <c r="F128" s="54">
        <v>298.14999999999998</v>
      </c>
      <c r="G128" s="59">
        <v>357.78</v>
      </c>
    </row>
    <row r="129" spans="2:7" ht="15.75" x14ac:dyDescent="0.25">
      <c r="B129" s="56">
        <v>55</v>
      </c>
      <c r="C129" s="57">
        <v>75.900000000000006</v>
      </c>
      <c r="D129" s="57">
        <v>91.08</v>
      </c>
      <c r="E129" s="57">
        <v>182.16</v>
      </c>
      <c r="F129" s="57">
        <v>303.60000000000002</v>
      </c>
      <c r="G129" s="58">
        <v>364.32</v>
      </c>
    </row>
    <row r="130" spans="2:7" ht="15.75" x14ac:dyDescent="0.25">
      <c r="B130" s="53">
        <v>56</v>
      </c>
      <c r="C130" s="54">
        <v>77.319999999999993</v>
      </c>
      <c r="D130" s="54">
        <v>92.78</v>
      </c>
      <c r="E130" s="54">
        <v>185.56</v>
      </c>
      <c r="F130" s="54">
        <v>309.27</v>
      </c>
      <c r="G130" s="59">
        <v>371.12</v>
      </c>
    </row>
    <row r="131" spans="2:7" ht="15.75" x14ac:dyDescent="0.25">
      <c r="B131" s="56">
        <v>57</v>
      </c>
      <c r="C131" s="57">
        <v>78.739999999999995</v>
      </c>
      <c r="D131" s="57">
        <v>94.48</v>
      </c>
      <c r="E131" s="57">
        <v>188.96</v>
      </c>
      <c r="F131" s="57">
        <v>314.94</v>
      </c>
      <c r="G131" s="58">
        <v>377.93</v>
      </c>
    </row>
    <row r="132" spans="2:7" ht="15.75" x14ac:dyDescent="0.25">
      <c r="B132" s="53">
        <v>58</v>
      </c>
      <c r="C132" s="54">
        <v>80.16</v>
      </c>
      <c r="D132" s="54">
        <v>96.2</v>
      </c>
      <c r="E132" s="54">
        <v>192.39</v>
      </c>
      <c r="F132" s="54">
        <v>320.64999999999998</v>
      </c>
      <c r="G132" s="59">
        <v>384.78</v>
      </c>
    </row>
    <row r="133" spans="2:7" ht="15.75" x14ac:dyDescent="0.25">
      <c r="B133" s="56">
        <v>59</v>
      </c>
      <c r="C133" s="57">
        <v>81.59</v>
      </c>
      <c r="D133" s="57">
        <v>97.91</v>
      </c>
      <c r="E133" s="57">
        <v>195.82</v>
      </c>
      <c r="F133" s="57">
        <v>326.37</v>
      </c>
      <c r="G133" s="58">
        <v>391.64</v>
      </c>
    </row>
    <row r="134" spans="2:7" ht="15.75" x14ac:dyDescent="0.25">
      <c r="B134" s="53">
        <v>60</v>
      </c>
      <c r="C134" s="54">
        <v>83.08</v>
      </c>
      <c r="D134" s="54">
        <v>99.69</v>
      </c>
      <c r="E134" s="54">
        <v>199.38</v>
      </c>
      <c r="F134" s="54">
        <v>332.3</v>
      </c>
      <c r="G134" s="59">
        <v>398.76</v>
      </c>
    </row>
    <row r="135" spans="2:7" ht="15.75" x14ac:dyDescent="0.25">
      <c r="B135" s="56">
        <v>61</v>
      </c>
      <c r="C135" s="57">
        <v>84.56</v>
      </c>
      <c r="D135" s="57">
        <v>101.47</v>
      </c>
      <c r="E135" s="57">
        <v>202.94</v>
      </c>
      <c r="F135" s="57">
        <v>338.24</v>
      </c>
      <c r="G135" s="58">
        <v>405.89</v>
      </c>
    </row>
    <row r="136" spans="2:7" ht="15.75" x14ac:dyDescent="0.25">
      <c r="B136" s="53">
        <v>62</v>
      </c>
      <c r="C136" s="54">
        <v>86.03</v>
      </c>
      <c r="D136" s="54">
        <v>103.24</v>
      </c>
      <c r="E136" s="54">
        <v>206.47</v>
      </c>
      <c r="F136" s="54">
        <v>344.12</v>
      </c>
      <c r="G136" s="59">
        <v>412.94</v>
      </c>
    </row>
    <row r="137" spans="2:7" ht="15.75" x14ac:dyDescent="0.25">
      <c r="B137" s="56">
        <v>63</v>
      </c>
      <c r="C137" s="57">
        <v>87.53</v>
      </c>
      <c r="D137" s="57">
        <v>105.03</v>
      </c>
      <c r="E137" s="57">
        <v>210.06</v>
      </c>
      <c r="F137" s="57">
        <v>350.1</v>
      </c>
      <c r="G137" s="58">
        <v>420.12</v>
      </c>
    </row>
    <row r="138" spans="2:7" ht="15.75" x14ac:dyDescent="0.25">
      <c r="B138" s="53">
        <v>64</v>
      </c>
      <c r="C138" s="54">
        <v>89.05</v>
      </c>
      <c r="D138" s="54">
        <v>106.86</v>
      </c>
      <c r="E138" s="54">
        <v>213.72</v>
      </c>
      <c r="F138" s="54">
        <v>356.2</v>
      </c>
      <c r="G138" s="59">
        <v>427.44</v>
      </c>
    </row>
    <row r="139" spans="2:7" ht="15.75" x14ac:dyDescent="0.25">
      <c r="B139" s="56">
        <v>65</v>
      </c>
      <c r="C139" s="57">
        <v>90.6</v>
      </c>
      <c r="D139" s="57">
        <v>108.72</v>
      </c>
      <c r="E139" s="57">
        <v>217.44</v>
      </c>
      <c r="F139" s="57">
        <v>362.4</v>
      </c>
      <c r="G139" s="58">
        <v>434.88</v>
      </c>
    </row>
    <row r="140" spans="2:7" ht="15.75" x14ac:dyDescent="0.25">
      <c r="B140" s="53">
        <v>66</v>
      </c>
      <c r="C140" s="54">
        <v>92.18</v>
      </c>
      <c r="D140" s="54">
        <v>110.62</v>
      </c>
      <c r="E140" s="54">
        <v>221.23</v>
      </c>
      <c r="F140" s="54">
        <v>368.72</v>
      </c>
      <c r="G140" s="59">
        <v>442.46</v>
      </c>
    </row>
    <row r="141" spans="2:7" ht="15.75" x14ac:dyDescent="0.25">
      <c r="B141" s="56">
        <v>67</v>
      </c>
      <c r="C141" s="57">
        <v>93.79</v>
      </c>
      <c r="D141" s="57">
        <v>112.55</v>
      </c>
      <c r="E141" s="57">
        <v>225.09</v>
      </c>
      <c r="F141" s="57">
        <v>375.15</v>
      </c>
      <c r="G141" s="58">
        <v>450.18</v>
      </c>
    </row>
    <row r="142" spans="2:7" ht="15.75" x14ac:dyDescent="0.25">
      <c r="B142" s="53">
        <v>68</v>
      </c>
      <c r="C142" s="54">
        <v>95.43</v>
      </c>
      <c r="D142" s="54">
        <v>114.51</v>
      </c>
      <c r="E142" s="54">
        <v>229.02</v>
      </c>
      <c r="F142" s="54">
        <v>381.7</v>
      </c>
      <c r="G142" s="59">
        <v>458.04</v>
      </c>
    </row>
    <row r="143" spans="2:7" ht="15.75" x14ac:dyDescent="0.25">
      <c r="B143" s="56">
        <v>69</v>
      </c>
      <c r="C143" s="57">
        <v>97.01</v>
      </c>
      <c r="D143" s="57">
        <v>116.41</v>
      </c>
      <c r="E143" s="57">
        <v>232.81</v>
      </c>
      <c r="F143" s="57">
        <v>388.02</v>
      </c>
      <c r="G143" s="58">
        <v>465.62</v>
      </c>
    </row>
    <row r="144" spans="2:7" ht="15.75" x14ac:dyDescent="0.25">
      <c r="B144" s="53">
        <v>70</v>
      </c>
      <c r="C144" s="54">
        <v>98.59</v>
      </c>
      <c r="D144" s="54">
        <v>118.3</v>
      </c>
      <c r="E144" s="54">
        <v>236.6</v>
      </c>
      <c r="F144" s="54">
        <v>394.34</v>
      </c>
      <c r="G144" s="59">
        <v>473.21</v>
      </c>
    </row>
    <row r="145" spans="2:7" ht="15.75" x14ac:dyDescent="0.25">
      <c r="B145" s="56">
        <v>71</v>
      </c>
      <c r="C145" s="57">
        <v>100.15</v>
      </c>
      <c r="D145" s="57">
        <v>120.17</v>
      </c>
      <c r="E145" s="57">
        <v>240.35</v>
      </c>
      <c r="F145" s="57">
        <v>400.58</v>
      </c>
      <c r="G145" s="58">
        <v>480.7</v>
      </c>
    </row>
    <row r="146" spans="2:7" ht="15.75" x14ac:dyDescent="0.25">
      <c r="B146" s="53">
        <v>72</v>
      </c>
      <c r="C146" s="54">
        <v>101.71</v>
      </c>
      <c r="D146" s="54">
        <v>122.05</v>
      </c>
      <c r="E146" s="54">
        <v>244.09</v>
      </c>
      <c r="F146" s="54">
        <v>406.82</v>
      </c>
      <c r="G146" s="59">
        <v>488.18</v>
      </c>
    </row>
    <row r="147" spans="2:7" ht="15.75" x14ac:dyDescent="0.25">
      <c r="B147" s="56">
        <v>73</v>
      </c>
      <c r="C147" s="57">
        <v>103.26</v>
      </c>
      <c r="D147" s="57">
        <v>123.92</v>
      </c>
      <c r="E147" s="57">
        <v>247.83</v>
      </c>
      <c r="F147" s="57">
        <v>413.05</v>
      </c>
      <c r="G147" s="58">
        <v>495.66</v>
      </c>
    </row>
    <row r="148" spans="2:7" ht="15.75" x14ac:dyDescent="0.25">
      <c r="B148" s="53">
        <v>74</v>
      </c>
      <c r="C148" s="54">
        <v>104.82</v>
      </c>
      <c r="D148" s="54">
        <v>125.79</v>
      </c>
      <c r="E148" s="54">
        <v>251.57</v>
      </c>
      <c r="F148" s="54">
        <v>419.29</v>
      </c>
      <c r="G148" s="59">
        <v>503.15</v>
      </c>
    </row>
    <row r="149" spans="2:7" ht="15.75" x14ac:dyDescent="0.25">
      <c r="B149" s="56">
        <v>75</v>
      </c>
      <c r="C149" s="57">
        <v>106.38</v>
      </c>
      <c r="D149" s="57">
        <v>127.66</v>
      </c>
      <c r="E149" s="57">
        <v>255.32</v>
      </c>
      <c r="F149" s="57">
        <v>425.53</v>
      </c>
      <c r="G149" s="58">
        <v>510.64</v>
      </c>
    </row>
    <row r="150" spans="2:7" ht="15.75" x14ac:dyDescent="0.25">
      <c r="B150" s="53">
        <v>76</v>
      </c>
      <c r="C150" s="54">
        <v>107.94</v>
      </c>
      <c r="D150" s="54">
        <v>129.53</v>
      </c>
      <c r="E150" s="54">
        <v>259.06</v>
      </c>
      <c r="F150" s="54">
        <v>431.76</v>
      </c>
      <c r="G150" s="59">
        <v>518.11</v>
      </c>
    </row>
    <row r="151" spans="2:7" ht="15.75" x14ac:dyDescent="0.25">
      <c r="B151" s="56">
        <v>77</v>
      </c>
      <c r="C151" s="57">
        <v>109.5</v>
      </c>
      <c r="D151" s="57">
        <v>131.4</v>
      </c>
      <c r="E151" s="57">
        <v>262.8</v>
      </c>
      <c r="F151" s="57">
        <v>438</v>
      </c>
      <c r="G151" s="58">
        <v>525.6</v>
      </c>
    </row>
    <row r="152" spans="2:7" ht="15.75" x14ac:dyDescent="0.25">
      <c r="B152" s="53">
        <v>78</v>
      </c>
      <c r="C152" s="54">
        <v>111.06</v>
      </c>
      <c r="D152" s="54">
        <v>133.27000000000001</v>
      </c>
      <c r="E152" s="54">
        <v>266.54000000000002</v>
      </c>
      <c r="F152" s="54">
        <v>444.24</v>
      </c>
      <c r="G152" s="59">
        <v>533.09</v>
      </c>
    </row>
    <row r="153" spans="2:7" ht="15.75" x14ac:dyDescent="0.25">
      <c r="B153" s="56">
        <v>79</v>
      </c>
      <c r="C153" s="57">
        <v>112.62</v>
      </c>
      <c r="D153" s="57">
        <v>135.13999999999999</v>
      </c>
      <c r="E153" s="57">
        <v>270.29000000000002</v>
      </c>
      <c r="F153" s="57">
        <v>450.48</v>
      </c>
      <c r="G153" s="58">
        <v>540.58000000000004</v>
      </c>
    </row>
    <row r="154" spans="2:7" ht="15.75" x14ac:dyDescent="0.25">
      <c r="B154" s="53">
        <v>80</v>
      </c>
      <c r="C154" s="54">
        <v>114.18</v>
      </c>
      <c r="D154" s="54">
        <v>137.01</v>
      </c>
      <c r="E154" s="54">
        <v>274.02999999999997</v>
      </c>
      <c r="F154" s="54">
        <v>456.71</v>
      </c>
      <c r="G154" s="59">
        <v>548.04999999999995</v>
      </c>
    </row>
    <row r="155" spans="2:7" ht="15.75" x14ac:dyDescent="0.25">
      <c r="B155" s="56">
        <v>81</v>
      </c>
      <c r="C155" s="57">
        <v>115.74</v>
      </c>
      <c r="D155" s="57">
        <v>138.88999999999999</v>
      </c>
      <c r="E155" s="57">
        <v>277.77</v>
      </c>
      <c r="F155" s="57">
        <v>462.95</v>
      </c>
      <c r="G155" s="58">
        <v>555.54</v>
      </c>
    </row>
    <row r="156" spans="2:7" ht="15.75" x14ac:dyDescent="0.25">
      <c r="B156" s="53">
        <v>82</v>
      </c>
      <c r="C156" s="54">
        <v>117.3</v>
      </c>
      <c r="D156" s="54">
        <v>140.76</v>
      </c>
      <c r="E156" s="54">
        <v>281.51</v>
      </c>
      <c r="F156" s="54">
        <v>469.19</v>
      </c>
      <c r="G156" s="59">
        <v>563.03</v>
      </c>
    </row>
    <row r="157" spans="2:7" ht="15.75" x14ac:dyDescent="0.25">
      <c r="B157" s="56">
        <v>83</v>
      </c>
      <c r="C157" s="57">
        <v>118.86</v>
      </c>
      <c r="D157" s="57">
        <v>142.63</v>
      </c>
      <c r="E157" s="57">
        <v>285.25</v>
      </c>
      <c r="F157" s="57">
        <v>475.42</v>
      </c>
      <c r="G157" s="58">
        <v>570.5</v>
      </c>
    </row>
    <row r="158" spans="2:7" ht="15.75" x14ac:dyDescent="0.25">
      <c r="B158" s="53">
        <v>84</v>
      </c>
      <c r="C158" s="54">
        <v>120.42</v>
      </c>
      <c r="D158" s="54">
        <v>144.5</v>
      </c>
      <c r="E158" s="54">
        <v>289</v>
      </c>
      <c r="F158" s="54">
        <v>481.66</v>
      </c>
      <c r="G158" s="59">
        <v>577.99</v>
      </c>
    </row>
    <row r="159" spans="2:7" ht="15.75" x14ac:dyDescent="0.25">
      <c r="B159" s="56">
        <v>85</v>
      </c>
      <c r="C159" s="57">
        <v>121.98</v>
      </c>
      <c r="D159" s="57">
        <v>146.37</v>
      </c>
      <c r="E159" s="57">
        <v>292.74</v>
      </c>
      <c r="F159" s="57">
        <v>487.9</v>
      </c>
      <c r="G159" s="58">
        <v>585.48</v>
      </c>
    </row>
    <row r="160" spans="2:7" ht="16.5" thickBot="1" x14ac:dyDescent="0.3">
      <c r="B160" s="60">
        <v>86</v>
      </c>
      <c r="C160" s="61">
        <v>123.53</v>
      </c>
      <c r="D160" s="61">
        <v>148.24</v>
      </c>
      <c r="E160" s="61">
        <v>296.48</v>
      </c>
      <c r="F160" s="61">
        <v>494.13</v>
      </c>
      <c r="G160" s="62">
        <v>592.96</v>
      </c>
    </row>
  </sheetData>
  <mergeCells count="3">
    <mergeCell ref="K8:N8"/>
    <mergeCell ref="K9:L9"/>
    <mergeCell ref="M9:N9"/>
  </mergeCells>
  <printOptions horizontalCentered="1"/>
  <pageMargins left="0.70866141732283472" right="0.70866141732283472" top="0.19685039370078741" bottom="0.15748031496062992" header="0.31496062992125984" footer="0.31496062992125984"/>
  <pageSetup paperSize="9" scale="65" fitToWidth="0" orientation="portrait" r:id="rId1"/>
  <rowBreaks count="1" manualBreakCount="1">
    <brk id="82" max="16383" man="1"/>
  </rowBreaks>
  <colBreaks count="1" manualBreakCount="1">
    <brk id="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ord" ma:contentTypeID="0x010100BB248EFAA7D7494C8DE084F26E9DD32500D38D86C8BAAA14468CBCECC9C2264774" ma:contentTypeVersion="13" ma:contentTypeDescription="Opprett et nytt dokument." ma:contentTypeScope="" ma:versionID="5c8ab45e4a551a39edc5f02c55637545">
  <xsd:schema xmlns:xsd="http://www.w3.org/2001/XMLSchema" xmlns:xs="http://www.w3.org/2001/XMLSchema" xmlns:p="http://schemas.microsoft.com/office/2006/metadata/properties" xmlns:ns2="a8d257bc-0f08-490a-a754-310e06a6fbf6" xmlns:ns3="29fbee57-7e3b-498c-aab5-bb93d9c22607" targetNamespace="http://schemas.microsoft.com/office/2006/metadata/properties" ma:root="true" ma:fieldsID="99007e04aa58e30dd85803d84fd13822" ns2:_="" ns3:_="">
    <xsd:import namespace="a8d257bc-0f08-490a-a754-310e06a6fbf6"/>
    <xsd:import namespace="29fbee57-7e3b-498c-aab5-bb93d9c22607"/>
    <xsd:element name="properties">
      <xsd:complexType>
        <xsd:sequence>
          <xsd:element name="documentManagement">
            <xsd:complexType>
              <xsd:all>
                <xsd:element ref="ns2:AGSCategory" minOccurs="0"/>
                <xsd:element ref="ns2:AGSUnderCategory" minOccurs="0"/>
                <xsd:element ref="ns2:AGSDescrip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d257bc-0f08-490a-a754-310e06a6fbf6" elementFormDefault="qualified">
    <xsd:import namespace="http://schemas.microsoft.com/office/2006/documentManagement/types"/>
    <xsd:import namespace="http://schemas.microsoft.com/office/infopath/2007/PartnerControls"/>
    <xsd:element name="AGSCategory" ma:index="8" nillable="true" ma:displayName="Kategori" ma:internalName="AGSCategory" ma:readOnly="false">
      <xsd:simpleType>
        <xsd:restriction base="dms:Text"/>
      </xsd:simpleType>
    </xsd:element>
    <xsd:element name="AGSUnderCategory" ma:index="9" nillable="true" ma:displayName="Underkategori" ma:internalName="AGSUnderCategory" ma:readOnly="false">
      <xsd:simpleType>
        <xsd:restriction base="dms:Text"/>
      </xsd:simpleType>
    </xsd:element>
    <xsd:element name="AGSDescription" ma:index="10" nillable="true" ma:displayName="Beskrivelse" ma:internalName="AGSDescription" ma:readOnly="false">
      <xsd:simpleType>
        <xsd:restriction base="dms:Note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fbee57-7e3b-498c-aab5-bb93d9c2260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GSDescription xmlns="a8d257bc-0f08-490a-a754-310e06a6fbf6" xsi:nil="true"/>
    <AGSUnderCategory xmlns="a8d257bc-0f08-490a-a754-310e06a6fbf6" xsi:nil="true"/>
    <AGSCategory xmlns="a8d257bc-0f08-490a-a754-310e06a6fbf6" xsi:nil="true"/>
  </documentManagement>
</p:properties>
</file>

<file path=customXml/itemProps1.xml><?xml version="1.0" encoding="utf-8"?>
<ds:datastoreItem xmlns:ds="http://schemas.openxmlformats.org/officeDocument/2006/customXml" ds:itemID="{E9C182D8-927A-49F7-9DA3-DE027A3D1E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d257bc-0f08-490a-a754-310e06a6fbf6"/>
    <ds:schemaRef ds:uri="29fbee57-7e3b-498c-aab5-bb93d9c226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4E2564-8000-4833-95CD-3F1E34370E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C4E27F-BE98-4213-8831-B6E1FB589506}">
  <ds:schemaRefs>
    <ds:schemaRef ds:uri="29fbee57-7e3b-498c-aab5-bb93d9c2260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8d257bc-0f08-490a-a754-310e06a6fbf6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Lønnsregulativ 2019</vt:lpstr>
      <vt:lpstr>'Lønnsregulativ 2019'!Utskriftsområde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2018-10-04T13:18:53Z</dcterms:created>
  <dcterms:modified xsi:type="dcterms:W3CDTF">2020-08-24T08:42:53Z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0x010100BB248EFAA7D7494C8DE084F26E9DD32500D38D86C8BAAA14468CBCECC9C2264774</vt:lpwstr>
  </property>
</Properties>
</file>